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ver Sheet" sheetId="1" state="visible" r:id="rId1"/>
    <sheet name="Contents" sheetId="2" state="visible" r:id="rId2"/>
    <sheet name="Full Results" sheetId="3" state="visible" r:id="rId3"/>
    <sheet name="Table 1" sheetId="4" state="visible" r:id="rId4"/>
    <sheet name="Table 2" sheetId="5" state="visible" r:id="rId5"/>
    <sheet name="Table 3" sheetId="6" state="visible" r:id="rId6"/>
    <sheet name="Table 4" sheetId="7" state="visible" r:id="rId7"/>
    <sheet name="Table 5" sheetId="8" state="visible" r:id="rId8"/>
    <sheet name="Table 6" sheetId="9" state="visible" r:id="rId9"/>
    <sheet name="Table 7" sheetId="10" state="visible" r:id="rId10"/>
    <sheet name="Table 8" sheetId="11" state="visible" r:id="rId11"/>
    <sheet name="Table 9" sheetId="12" state="visible" r:id="rId12"/>
    <sheet name="Table 10" sheetId="13" state="visible" r:id="rId13"/>
    <sheet name="Table 11" sheetId="14" state="visible" r:id="rId14"/>
    <sheet name="Table 12" sheetId="15" state="visible" r:id="rId15"/>
    <sheet name="Table 13" sheetId="16" state="visible" r:id="rId16"/>
    <sheet name="Table 14" sheetId="17" state="visible" r:id="rId17"/>
    <sheet name="Table 15" sheetId="18" state="visible" r:id="rId18"/>
    <sheet name="Table 16" sheetId="19" state="visible" r:id="rId19"/>
    <sheet name="Table 17" sheetId="20" state="visible" r:id="rId20"/>
    <sheet name="Table 18" sheetId="21" state="visible" r:id="rId21"/>
    <sheet name="Table 19" sheetId="22" state="visible" r:id="rId22"/>
    <sheet name="Table 20" sheetId="23" state="visible" r:id="rId23"/>
    <sheet name="Table 21" sheetId="24" state="visible" r:id="rId24"/>
    <sheet name="Table 22" sheetId="25" state="visible" r:id="rId25"/>
    <sheet name="Table 23" sheetId="26" state="visible" r:id="rId26"/>
    <sheet name="Table 24" sheetId="27" state="visible" r:id="rId27"/>
    <sheet name="Table 25" sheetId="28" state="visible" r:id="rId28"/>
    <sheet name="Table 26" sheetId="29" state="visible" r:id="rId29"/>
    <sheet name="Table 27" sheetId="30" state="visible" r:id="rId30"/>
    <sheet name="Table 28" sheetId="31" state="visible" r:id="rId31"/>
    <sheet name="Table 29" sheetId="32" state="visible" r:id="rId32"/>
    <sheet name="Table 30" sheetId="33" state="visible" r:id="rId33"/>
    <sheet name="Table 31" sheetId="34" state="visible" r:id="rId34"/>
    <sheet name="Table 32" sheetId="35" state="visible" r:id="rId35"/>
    <sheet name="Table 33" sheetId="36" state="visible" r:id="rId36"/>
    <sheet name="Table 34" sheetId="37" state="visible" r:id="rId37"/>
    <sheet name="Table 35" sheetId="38" state="visible" r:id="rId38"/>
    <sheet name="Table 36" sheetId="39" state="visible" r:id="rId39"/>
    <sheet name="Table 37" sheetId="40" state="visible" r:id="rId40"/>
    <sheet name="Table 38" sheetId="41" state="visible" r:id="rId41"/>
    <sheet name="Table 39" sheetId="42" state="visible" r:id="rId42"/>
    <sheet name="Table 40" sheetId="43" state="visible" r:id="rId43"/>
    <sheet name="Table 41" sheetId="44" state="visible" r:id="rId44"/>
    <sheet name="Table 42" sheetId="45" state="visible" r:id="rId45"/>
    <sheet name="Table 43" sheetId="46" state="visible" r:id="rId46"/>
    <sheet name="Table 44" sheetId="47" state="visible" r:id="rId47"/>
    <sheet name="Table 45" sheetId="48" state="visible" r:id="rId48"/>
    <sheet name="Table 46" sheetId="49" state="visible" r:id="rId49"/>
    <sheet name="Table 47" sheetId="50" state="visible" r:id="rId50"/>
    <sheet name="Table 48" sheetId="51" state="visible" r:id="rId51"/>
    <sheet name="Table 49" sheetId="52" state="visible" r:id="rId52"/>
    <sheet name="Table 50" sheetId="53" state="visible" r:id="rId53"/>
    <sheet name="Table 51" sheetId="54" state="visible" r:id="rId54"/>
    <sheet name="Table 52" sheetId="55" state="visible" r:id="rId55"/>
    <sheet name="Table 53" sheetId="56" state="visible" r:id="rId56"/>
    <sheet name="Table 54" sheetId="57" state="visible" r:id="rId57"/>
    <sheet name="Table 55" sheetId="58" state="visible" r:id="rId58"/>
    <sheet name="Table 56" sheetId="59" state="visible" r:id="rId59"/>
    <sheet name="Table 57" sheetId="60" state="visible" r:id="rId60"/>
    <sheet name="Table 58" sheetId="61" state="visible" r:id="rId61"/>
    <sheet name="Table 59" sheetId="62" state="visible" r:id="rId62"/>
    <sheet name="Table 60" sheetId="63" state="visible" r:id="rId63"/>
    <sheet name="Table 61" sheetId="64" state="visible" r:id="rId64"/>
    <sheet name="Table 62" sheetId="65" state="visible" r:id="rId65"/>
    <sheet name="Table 63" sheetId="66" state="visible" r:id="rId66"/>
    <sheet name="Table 64" sheetId="67" state="visible" r:id="rId67"/>
    <sheet name="Table 65" sheetId="68" state="visible" r:id="rId68"/>
    <sheet name="Table 66" sheetId="69" state="visible" r:id="rId69"/>
    <sheet name="Table 67" sheetId="70" state="visible" r:id="rId70"/>
    <sheet name="Table 68" sheetId="71" state="visible" r:id="rId71"/>
    <sheet name="Table 69" sheetId="72" state="visible" r:id="rId72"/>
    <sheet name="Table 70" sheetId="73" state="visible" r:id="rId73"/>
    <sheet name="Table 71" sheetId="74" state="visible" r:id="rId74"/>
    <sheet name="Table 72" sheetId="75" state="visible" r:id="rId75"/>
    <sheet name="Table 73" sheetId="76" state="visible" r:id="rId76"/>
    <sheet name="Table 74" sheetId="77" state="visible" r:id="rId77"/>
    <sheet name="Table 75" sheetId="78" state="visible" r:id="rId78"/>
    <sheet name="Table 76" sheetId="79" state="visible" r:id="rId79"/>
    <sheet name="Table 77" sheetId="80" state="visible" r:id="rId80"/>
    <sheet name="Table 78" sheetId="81" state="visible" r:id="rId81"/>
    <sheet name="Table 79" sheetId="82" state="visible" r:id="rId82"/>
    <sheet name="Table 80" sheetId="83" state="visible" r:id="rId83"/>
    <sheet name="Table 81" sheetId="84" state="visible" r:id="rId84"/>
    <sheet name="Table 82" sheetId="85" state="visible" r:id="rId85"/>
    <sheet name="Table 83" sheetId="86" state="visible" r:id="rId86"/>
    <sheet name="Table 84" sheetId="87" state="visible" r:id="rId87"/>
    <sheet name="Table 85" sheetId="88" state="visible" r:id="rId88"/>
    <sheet name="Table 86" sheetId="89" state="visible" r:id="rId89"/>
    <sheet name="Table 87" sheetId="90" state="visible" r:id="rId90"/>
    <sheet name="Table 88" sheetId="91" state="visible" r:id="rId91"/>
    <sheet name="Table 89" sheetId="92" state="visible" r:id="rId92"/>
    <sheet name="Table 90" sheetId="93" state="visible" r:id="rId93"/>
    <sheet name="Table 91" sheetId="94" state="visible" r:id="rId94"/>
  </sheets>
</workbook>
</file>

<file path=xl/sharedStrings.xml><?xml version="1.0" encoding="utf-8"?>
<sst xmlns="http://schemas.openxmlformats.org/spreadsheetml/2006/main" count="584" uniqueCount="584">
  <si>
    <t xml:space="preserve">Public First Poll for Edge</t>
  </si>
  <si>
    <t xml:space="preserve">Fieldwork:</t>
  </si>
  <si>
    <t xml:space="preserve">23rd Feb - 28th Feb 2024</t>
  </si>
  <si>
    <t xml:space="preserve">Interview Method: </t>
  </si>
  <si>
    <t xml:space="preserve">Online Survey</t>
  </si>
  <si>
    <t xml:space="preserve">Population represented:</t>
  </si>
  <si>
    <t xml:space="preserve">England Adults</t>
  </si>
  <si>
    <t xml:space="preserve">Sample size:</t>
  </si>
  <si>
    <t xml:space="preserve">Methodology:</t>
  </si>
  <si>
    <t xml:space="preserve">All results are weighted using Iterative Proportional Fitting, or 'Raking'. The results are  weighted by interlocking age &amp; gender, region and social grade to Nationally Representative Proportions</t>
  </si>
  <si>
    <t xml:space="preserve">Public First is a member of the BPC and abides by its rules. For more information please contact the Public First polling team:</t>
  </si>
  <si>
    <t xml:space="preserve">Table of Contents</t>
  </si>
  <si>
    <t xml:space="preserve">Individual Tables</t>
  </si>
  <si>
    <t xml:space="preserve">Full Result Row</t>
  </si>
  <si>
    <t xml:space="preserve">Question Base</t>
  </si>
  <si>
    <t xml:space="preserve"/>
  </si>
  <si>
    <t xml:space="preserve">Total</t>
  </si>
  <si>
    <t xml:space="preserve">Male</t>
  </si>
  <si>
    <t xml:space="preserve">Female</t>
  </si>
  <si>
    <t xml:space="preserve">Unweighted</t>
  </si>
  <si>
    <t xml:space="preserve">Weighted</t>
  </si>
  <si>
    <t xml:space="preserve">18-24</t>
  </si>
  <si>
    <t xml:space="preserve">25-34</t>
  </si>
  <si>
    <t xml:space="preserve">35-44</t>
  </si>
  <si>
    <t xml:space="preserve">45-54</t>
  </si>
  <si>
    <t xml:space="preserve">55-64</t>
  </si>
  <si>
    <t xml:space="preserve">65+</t>
  </si>
  <si>
    <t xml:space="preserve">AB</t>
  </si>
  <si>
    <t xml:space="preserve">C1</t>
  </si>
  <si>
    <t xml:space="preserve">C2</t>
  </si>
  <si>
    <t xml:space="preserve">DE</t>
  </si>
  <si>
    <t xml:space="preserve">London</t>
  </si>
  <si>
    <t xml:space="preserve">South East</t>
  </si>
  <si>
    <t xml:space="preserve">South West</t>
  </si>
  <si>
    <t xml:space="preserve">East of England</t>
  </si>
  <si>
    <t xml:space="preserve">East Midlands</t>
  </si>
  <si>
    <t xml:space="preserve">West Midlands</t>
  </si>
  <si>
    <t xml:space="preserve">Yorkshire and the Humber</t>
  </si>
  <si>
    <t xml:space="preserve">North East</t>
  </si>
  <si>
    <t xml:space="preserve">North West</t>
  </si>
  <si>
    <t xml:space="preserve">Leave</t>
  </si>
  <si>
    <t xml:space="preserve">Remain</t>
  </si>
  <si>
    <t xml:space="preserve">I did not vote</t>
  </si>
  <si>
    <t xml:space="preserve">Conservative</t>
  </si>
  <si>
    <t xml:space="preserve">Labour</t>
  </si>
  <si>
    <t xml:space="preserve">Liberal Democrat</t>
  </si>
  <si>
    <t xml:space="preserve">The Brexit Party</t>
  </si>
  <si>
    <t xml:space="preserve">Liberal Democrats</t>
  </si>
  <si>
    <t xml:space="preserve">GCSE or equivalent (Scottish National/O Level)</t>
  </si>
  <si>
    <t xml:space="preserve">A Level or equivalent (GCE/Higher/Advanced Higher)</t>
  </si>
  <si>
    <t xml:space="preserve">University Undergraduate Degree (BA/BSc)</t>
  </si>
  <si>
    <t xml:space="preserve">University Postgraduate Degree (MA/MSc/MPhil)</t>
  </si>
  <si>
    <t xml:space="preserve">Doctorate (PhD/DPHil)</t>
  </si>
  <si>
    <t xml:space="preserve">Gender</t>
  </si>
  <si>
    <t xml:space="preserve">Age</t>
  </si>
  <si>
    <t xml:space="preserve">Social Grade</t>
  </si>
  <si>
    <t xml:space="preserve">Region</t>
  </si>
  <si>
    <t xml:space="preserve">EU 2016 Vote</t>
  </si>
  <si>
    <t xml:space="preserve">2019</t>
  </si>
  <si>
    <t xml:space="preserve">Voting Intention</t>
  </si>
  <si>
    <t xml:space="preserve">Education</t>
  </si>
  <si>
    <t xml:space="preserve">Cost of living</t>
  </si>
  <si>
    <t xml:space="preserve">Quality of the NHS</t>
  </si>
  <si>
    <t xml:space="preserve">State of the economy</t>
  </si>
  <si>
    <t xml:space="preserve">Levels of immigration</t>
  </si>
  <si>
    <t xml:space="preserve">Threat of climate change</t>
  </si>
  <si>
    <t xml:space="preserve">Levels of crime</t>
  </si>
  <si>
    <t xml:space="preserve">Availability of housing</t>
  </si>
  <si>
    <t xml:space="preserve">Level of taxation</t>
  </si>
  <si>
    <t xml:space="preserve">Britain leaving the EU</t>
  </si>
  <si>
    <t xml:space="preserve">Number of people on welfare</t>
  </si>
  <si>
    <t xml:space="preserve">State of Britain’s Armed Forces</t>
  </si>
  <si>
    <t xml:space="preserve">Threat of terrorism</t>
  </si>
  <si>
    <t xml:space="preserve">State of the education system</t>
  </si>
  <si>
    <t xml:space="preserve">Quality / cost of public transport</t>
  </si>
  <si>
    <t xml:space="preserve">Access to good pensions</t>
  </si>
  <si>
    <t xml:space="preserve">None of the above</t>
  </si>
  <si>
    <t xml:space="preserve">Don't know</t>
  </si>
  <si>
    <t xml:space="preserve">Which do you think are the most important issues facing the country at this time? Please select up to three.</t>
  </si>
  <si>
    <t xml:space="preserve">BASE: All Respondents</t>
  </si>
  <si>
    <t xml:space="preserve">Fieldwork:  23rd Feb - 28th Feb 2024</t>
  </si>
  <si>
    <t xml:space="preserve">Data weighted by interlocking age &amp; gender, region and social grade to Nationally Representative Proportions</t>
  </si>
  <si>
    <t xml:space="preserve">TV News</t>
  </si>
  <si>
    <t xml:space="preserve">Online News websites (excluding Social Media)</t>
  </si>
  <si>
    <t xml:space="preserve">Social Media</t>
  </si>
  <si>
    <t xml:space="preserve">Newspapers or magazines</t>
  </si>
  <si>
    <t xml:space="preserve">Word of mouth</t>
  </si>
  <si>
    <t xml:space="preserve">N/A - I don’t pay attention to the news</t>
  </si>
  <si>
    <t xml:space="preserve">Don’t know</t>
  </si>
  <si>
    <t xml:space="preserve">Which, if any, of the following are your main sources of news? Please select up to three.</t>
  </si>
  <si>
    <t xml:space="preserve"> More young people should be encouraged to explore technical/vocational options in their education</t>
  </si>
  <si>
    <t xml:space="preserve"> Schools should give young people more guidance over their future careers</t>
  </si>
  <si>
    <t xml:space="preserve"> Too much time at school is spent preparing for exams</t>
  </si>
  <si>
    <t xml:space="preserve"> Young people have too much choice over which subjects they study while in education</t>
  </si>
  <si>
    <t xml:space="preserve">Strongly agree</t>
  </si>
  <si>
    <t xml:space="preserve">Somewhat agree</t>
  </si>
  <si>
    <t xml:space="preserve">Neither agree nor disagree</t>
  </si>
  <si>
    <t xml:space="preserve">Somewhat disagree</t>
  </si>
  <si>
    <t xml:space="preserve">Strongly disagree</t>
  </si>
  <si>
    <t xml:space="preserve">Total Agree:</t>
  </si>
  <si>
    <t xml:space="preserve">Total Disagree:</t>
  </si>
  <si>
    <t xml:space="preserve">Net:</t>
  </si>
  <si>
    <t xml:space="preserve">Grid Summary: To what extent do you agree or disagree with the following?</t>
  </si>
  <si>
    <t xml:space="preserve">To what extent do you agree or disagree with the following?: Young people have too much choice over which subjects they study while in education</t>
  </si>
  <si>
    <t xml:space="preserve">To what extent do you agree or disagree with the following?: Too much time at school is spent preparing for exams</t>
  </si>
  <si>
    <t xml:space="preserve">To what extent do you agree or disagree with the following?: Schools should give young people more guidance over their future careers</t>
  </si>
  <si>
    <t xml:space="preserve">To what extent do you agree or disagree with the following?: More young people should be encouraged to explore technical/vocational options in their education</t>
  </si>
  <si>
    <t xml:space="preserve">Much more choice</t>
  </si>
  <si>
    <t xml:space="preserve">Somewhat more choice</t>
  </si>
  <si>
    <t xml:space="preserve">No difference</t>
  </si>
  <si>
    <t xml:space="preserve">Somewhat less choice</t>
  </si>
  <si>
    <t xml:space="preserve">Much less choice</t>
  </si>
  <si>
    <t xml:space="preserve"> And do you think young people aged 16-18 should have more or less choice than they currently do in what to do for their education?</t>
  </si>
  <si>
    <t xml:space="preserve">Very well</t>
  </si>
  <si>
    <t xml:space="preserve">Somewhat well</t>
  </si>
  <si>
    <t xml:space="preserve">Neither well nor poorly</t>
  </si>
  <si>
    <t xml:space="preserve">Somewhat poorly</t>
  </si>
  <si>
    <t xml:space="preserve">Very poorly</t>
  </si>
  <si>
    <t xml:space="preserve"> How well or poorly do you think the current education system prepares young people for the workplace in general?</t>
  </si>
  <si>
    <t xml:space="preserve"> Schools should focus more on teaching young people skills that will be useful for everyday life</t>
  </si>
  <si>
    <t xml:space="preserve"> Schools should focus more on teaching young people skills that will be useful for the workplace</t>
  </si>
  <si>
    <t xml:space="preserve"> Schools should focus more on teaching young people skills and knowledge that will be useful for their qualifications</t>
  </si>
  <si>
    <t xml:space="preserve">To what extent do you agree or disagree with the following?: Schools should focus more on teaching young people skills that will be useful for the workplace</t>
  </si>
  <si>
    <t xml:space="preserve">To what extent do you agree or disagree with the following?: Schools should focus more on teaching young people skills that will be useful for everyday life</t>
  </si>
  <si>
    <t xml:space="preserve">To what extent do you agree or disagree with the following?: Schools should focus more on teaching young people skills and knowledge that will be useful for their qualifications</t>
  </si>
  <si>
    <t xml:space="preserve"> Jobs that will exist in the future, but which are not commonplace at the moment</t>
  </si>
  <si>
    <t xml:space="preserve"> More ‘creative’ jobs</t>
  </si>
  <si>
    <t xml:space="preserve"> More ‘technical’ or ‘skilled’ jobs</t>
  </si>
  <si>
    <t xml:space="preserve"> The process of applying for jobs</t>
  </si>
  <si>
    <t xml:space="preserve"> Life skills (e.g. household budgeting, cooking, etc.)</t>
  </si>
  <si>
    <t xml:space="preserve"> Preparing young people for going to university</t>
  </si>
  <si>
    <t xml:space="preserve"> Preparing young people for  a technical or vocational pathway (e.g. an apprenticeship)</t>
  </si>
  <si>
    <t xml:space="preserve">Grid Summary: How well or poorly do you think schools and colleges in the UK prepare young people for the following?</t>
  </si>
  <si>
    <t xml:space="preserve">How well or poorly do you think schools and colleges in the UK prepare young people for the following?: Jobs that will exist in the future, but which are not commonplace at the moment</t>
  </si>
  <si>
    <t xml:space="preserve">How well or poorly do you think schools and colleges in the UK prepare young people for the following?: More ‘creative’ jobs</t>
  </si>
  <si>
    <t xml:space="preserve">How well or poorly do you think schools and colleges in the UK prepare young people for the following?: More ‘technical’ or ‘skilled’ jobs</t>
  </si>
  <si>
    <t xml:space="preserve">How well or poorly do you think schools and colleges in the UK prepare young people for the following?: The process of applying for jobs</t>
  </si>
  <si>
    <t xml:space="preserve">How well or poorly do you think schools and colleges in the UK prepare young people for the following?: Life skills (e.g. household budgeting, cooking, etc.)</t>
  </si>
  <si>
    <t xml:space="preserve">How well or poorly do you think schools and colleges in the UK prepare young people for the following?: Preparing young people for going to university</t>
  </si>
  <si>
    <t xml:space="preserve">How well or poorly do you think schools and colleges in the UK prepare young people for the following?: Preparing young people for  a technical or vocational pathway (e.g. an apprenticeship)</t>
  </si>
  <si>
    <t xml:space="preserve">Much better prepared today than 20 years ago</t>
  </si>
  <si>
    <t xml:space="preserve">Somewhat better prepared today than 20 years ago</t>
  </si>
  <si>
    <t xml:space="preserve">No better or worse prepared</t>
  </si>
  <si>
    <t xml:space="preserve">Somewhat worse prepared today than 20 years ago</t>
  </si>
  <si>
    <t xml:space="preserve">Much worse prepared today than 20 years ago</t>
  </si>
  <si>
    <t xml:space="preserve"> In your view, is someone leaving the education system today better or worse prepared for life in general than someone leaving the education system 20 years ago?</t>
  </si>
  <si>
    <t xml:space="preserve">BASE: Question randomly assigned to respondents</t>
  </si>
  <si>
    <t xml:space="preserve"> In your view, is someone leaving the education system today better or worse prepared for the workplace than someone leaving the education system 20 years ago?</t>
  </si>
  <si>
    <t xml:space="preserve">Less than 10%</t>
  </si>
  <si>
    <t xml:space="preserve">10-19%</t>
  </si>
  <si>
    <t xml:space="preserve">20-29%</t>
  </si>
  <si>
    <t xml:space="preserve">30-39%</t>
  </si>
  <si>
    <t xml:space="preserve">40-49%</t>
  </si>
  <si>
    <t xml:space="preserve">50-59%</t>
  </si>
  <si>
    <t xml:space="preserve">60-69%</t>
  </si>
  <si>
    <t xml:space="preserve">70-79%</t>
  </si>
  <si>
    <t xml:space="preserve">80-89%</t>
  </si>
  <si>
    <t xml:space="preserve">90% or more</t>
  </si>
  <si>
    <t xml:space="preserve"> If you were to guess, what proportion of young people do you think currently go on to attend university after leaving school?</t>
  </si>
  <si>
    <t xml:space="preserve"> What proportion of young people do you think should go on to attend university after leaving school, in an ideal world?</t>
  </si>
  <si>
    <t xml:space="preserve"> What proportion of young people do you think should go on to complete a vocational course, technical course, or an apprenticeship, after leaving school, in an ideal world?</t>
  </si>
  <si>
    <t xml:space="preserve"> A-Level</t>
  </si>
  <si>
    <t xml:space="preserve"> Apprenticeship</t>
  </si>
  <si>
    <t xml:space="preserve"> Applied General Qualification (AGQ)</t>
  </si>
  <si>
    <t xml:space="preserve"> T-Level</t>
  </si>
  <si>
    <t xml:space="preserve"> BTEC</t>
  </si>
  <si>
    <t xml:space="preserve"> International Baccalaureate Diploma (IB)</t>
  </si>
  <si>
    <t xml:space="preserve"> AS-Level</t>
  </si>
  <si>
    <t xml:space="preserve"> Level 3 NVQ</t>
  </si>
  <si>
    <t xml:space="preserve"> B-Level</t>
  </si>
  <si>
    <t xml:space="preserve"> Advanced General Exam (AGE)</t>
  </si>
  <si>
    <t xml:space="preserve"> Extended Project Qualification (EPQ)</t>
  </si>
  <si>
    <t xml:space="preserve">I have heard of this, and can explain what it is</t>
  </si>
  <si>
    <t xml:space="preserve">I have heard of this, but could not explain what it is</t>
  </si>
  <si>
    <t xml:space="preserve">I have not heard of this</t>
  </si>
  <si>
    <t xml:space="preserve">Grid Summary: To what extent are you familiar with the following qualifications that young people can take in England?</t>
  </si>
  <si>
    <t xml:space="preserve">To what extent are you familiar with the following qualifications that young people can take in England?: A-Level</t>
  </si>
  <si>
    <t xml:space="preserve">To what extent are you familiar with the following qualifications that young people can take in England?: Apprenticeship</t>
  </si>
  <si>
    <t xml:space="preserve">To what extent are you familiar with the following qualifications that young people can take in England?: Applied General Qualification (AGQ)</t>
  </si>
  <si>
    <t xml:space="preserve">To what extent are you familiar with the following qualifications that young people can take in England?: T-Level</t>
  </si>
  <si>
    <t xml:space="preserve">To what extent are you familiar with the following qualifications that young people can take in England?: BTEC</t>
  </si>
  <si>
    <t xml:space="preserve">To what extent are you familiar with the following qualifications that young people can take in England?: International Baccalaureate Diploma (IB)</t>
  </si>
  <si>
    <t xml:space="preserve">To what extent are you familiar with the following qualifications that young people can take in England?: AS-Level</t>
  </si>
  <si>
    <t xml:space="preserve">To what extent are you familiar with the following qualifications that young people can take in England?: Level 3 NVQ</t>
  </si>
  <si>
    <t xml:space="preserve">To what extent are you familiar with the following qualifications that young people can take in England?: B-Level</t>
  </si>
  <si>
    <t xml:space="preserve">To what extent are you familiar with the following qualifications that young people can take in England?: Advanced General Exam (AGE)</t>
  </si>
  <si>
    <t xml:space="preserve">To what extent are you familiar with the following qualifications that young people can take in England?: Extended Project Qualification (EPQ)</t>
  </si>
  <si>
    <t xml:space="preserve">I would want my child to take this</t>
  </si>
  <si>
    <t xml:space="preserve">I would NOT want my child to take this</t>
  </si>
  <si>
    <t xml:space="preserve">Grid Summary: And which, if any, of the following qualifications would you be interested in your child taking aged 16-18? If you do not have a child, please answer as if you have one.</t>
  </si>
  <si>
    <t xml:space="preserve">And which, if any, of the following qualifications would you be interested in your child taking aged 16-18? If you do not have a child, please answer as if you have one.: A-Level</t>
  </si>
  <si>
    <t xml:space="preserve">And which, if any, of the following qualifications would you be interested in your child taking aged 16-18? If you do not have a child, please answer as if you have one.: Apprenticeship</t>
  </si>
  <si>
    <t xml:space="preserve">And which, if any, of the following qualifications would you be interested in your child taking aged 16-18? If you do not have a child, please answer as if you have one.: Applied General Qualification (AGQ)</t>
  </si>
  <si>
    <t xml:space="preserve">And which, if any, of the following qualifications would you be interested in your child taking aged 16-18? If you do not have a child, please answer as if you have one.: T-Level</t>
  </si>
  <si>
    <t xml:space="preserve">And which, if any, of the following qualifications would you be interested in your child taking aged 16-18? If you do not have a child, please answer as if you have one.: BTEC</t>
  </si>
  <si>
    <t xml:space="preserve">And which, if any, of the following qualifications would you be interested in your child taking aged 16-18? If you do not have a child, please answer as if you have one.: International Baccalaureate Diploma (IB)</t>
  </si>
  <si>
    <t xml:space="preserve">And which, if any, of the following qualifications would you be interested in your child taking aged 16-18? If you do not have a child, please answer as if you have one.: AS-Level</t>
  </si>
  <si>
    <t xml:space="preserve">And which, if any, of the following qualifications would you be interested in your child taking aged 16-18? If you do not have a child, please answer as if you have one.: Level 3 NVQ</t>
  </si>
  <si>
    <t xml:space="preserve">And which, if any, of the following qualifications would you be interested in your child taking aged 16-18? If you do not have a child, please answer as if you have one.: B-Level</t>
  </si>
  <si>
    <t xml:space="preserve">And which, if any, of the following qualifications would you be interested in your child taking aged 16-18? If you do not have a child, please answer as if you have one.: Advanced General Exam (AGE)</t>
  </si>
  <si>
    <t xml:space="preserve"> Technical/vocational qualifications SHOULD BE as respected as academic qualifications</t>
  </si>
  <si>
    <t xml:space="preserve"> Schools don’t encourage enough people to take vocational or technical pathways, such as apprenticeships, BTECs or T-Level courses</t>
  </si>
  <si>
    <t xml:space="preserve"> Technical/vocational qualifications ARE CURRENTLY as respected as academic qualifications</t>
  </si>
  <si>
    <t xml:space="preserve">To what extent do you agree or disagree with the following?: Schools don’t encourage enough people to take vocational or technical pathways, such as apprenticeships, BTECs or T-Level courses</t>
  </si>
  <si>
    <t xml:space="preserve">To what extent do you agree or disagree with the following?: Technical/vocational qualifications ARE CURRENTLY as respected as academic qualifications</t>
  </si>
  <si>
    <t xml:space="preserve">To what extent do you agree or disagree with the following?: Technical/vocational qualifications SHOULD BE as respected as academic qualifications</t>
  </si>
  <si>
    <t xml:space="preserve"> Jobs that will be done in the future, but which are not commonplace at the moment</t>
  </si>
  <si>
    <t xml:space="preserve">Academic pathways are better at preparing young people for this</t>
  </si>
  <si>
    <t xml:space="preserve">Both are as good as each other</t>
  </si>
  <si>
    <t xml:space="preserve">Technical/Vocational pathways are better at preparing young people for this</t>
  </si>
  <si>
    <t xml:space="preserve">Neither are good at this</t>
  </si>
  <si>
    <t xml:space="preserve">Grid Summary: Young people are required to be in education or formal training between the ages of 16 to 18. This means that young people can either stay in education (and take A-Levels, T-Levels, or other qualifications), start an apprenticeship, or work or volunteer part-time while also staying in education or formal training part-time.Do you think that more “academic” education pathways (e.g. A-Levels) or more “technical” and “vocational” education pathways (e.g. BTECs, T-Levels, or taking an apprenticeship) better prepare young people for the following?</t>
  </si>
  <si>
    <t xml:space="preserve">Young people are required to be in education or formal training between the ages of 16 to 18. This means that young people can either stay in education (and take A-Levels, T-Levels, or other qualifications), start an apprenticeship, or work or volunteer part-time while also staying in education or formal training part-time.Do you think that more “academic” education pathways (e.g. A-Levels) or more “technical” and “vocational” education pathways (e.g. BTECs, T-Levels, or taking an apprenticeship) better prepare young people for the following?: Jobs that will be done in the future, but which are not commonplace at the moment</t>
  </si>
  <si>
    <t xml:space="preserve">Young people are required to be in education or formal training between the ages of 16 to 18. This means that young people can either stay in education (and take A-Levels, T-Levels, or other qualifications), start an apprenticeship, or work or volunteer part-time while also staying in education or formal training part-time.Do you think that more “academic” education pathways (e.g. A-Levels) or more “technical” and “vocational” education pathways (e.g. BTECs, T-Levels, or taking an apprenticeship) better prepare young people for the following?: More ‘creative’ jobs</t>
  </si>
  <si>
    <t xml:space="preserve">Young people are required to be in education or formal training between the ages of 16 to 18. This means that young people can either stay in education (and take A-Levels, T-Levels, or other qualifications), start an apprenticeship, or work or volunteer part-time while also staying in education or formal training part-time.Do you think that more “academic” education pathways (e.g. A-Levels) or more “technical” and “vocational” education pathways (e.g. BTECs, T-Levels, or taking an apprenticeship) better prepare young people for the following?: More ‘technical’ or ‘skilled’ jobs</t>
  </si>
  <si>
    <t xml:space="preserve">Young people are required to be in education or formal training between the ages of 16 to 18. This means that young people can either stay in education (and take A-Levels, T-Levels, or other qualifications), start an apprenticeship, or work or volunteer part-time while also staying in education or formal training part-time.Do you think that more “academic” education pathways (e.g. A-Levels) or more “technical” and “vocational” education pathways (e.g. BTECs, T-Levels, or taking an apprenticeship) better prepare young people for the following?: The process of applying for jobs</t>
  </si>
  <si>
    <t xml:space="preserve">Young people are required to be in education or formal training between the ages of 16 to 18. This means that young people can either stay in education (and take A-Levels, T-Levels, or other qualifications), start an apprenticeship, or work or volunteer part-time while also staying in education or formal training part-time.Do you think that more “academic” education pathways (e.g. A-Levels) or more “technical” and “vocational” education pathways (e.g. BTECs, T-Levels, or taking an apprenticeship) better prepare young people for the following?: Life skills (e.g. household budgeting, cooking, etc.)</t>
  </si>
  <si>
    <t xml:space="preserve">A young person taking an academic pathway is more likely to be a higher earner later in life</t>
  </si>
  <si>
    <t xml:space="preserve">A young person taking a technical or vocational pathway is more likely to be a higher earner later in life</t>
  </si>
  <si>
    <t xml:space="preserve">Both are as effective as each other at this</t>
  </si>
  <si>
    <t xml:space="preserve">N/A - The pathway a young person chooses makes no difference to this</t>
  </si>
  <si>
    <t xml:space="preserve"> If you were to guess, do you think a young person taking a more “academic” education pathway (e.g. A-Levels) or more “technical” or “vocational” education pathway (e.g. BTEC, T-Levels, or taking an apprenticeship) is likely to be a higher earner later in life?</t>
  </si>
  <si>
    <t xml:space="preserve">A young person taking an academic pathway is more likely to have more success in their career</t>
  </si>
  <si>
    <t xml:space="preserve">A young person taking a technical or vocational pathway is more likely to have more success in their career</t>
  </si>
  <si>
    <t xml:space="preserve"> If you were to guess, do you think a young person taking a more “academic” education pathway (e.g. A-Levels) or more “technical” or “vocational” education pathway (e.g. BTEC, T-Levels, or taking an apprenticeship) is likely to have more success in their career?</t>
  </si>
  <si>
    <t xml:space="preserve">A young person taking an academic pathway is more likely to have a higher level of satisfaction later in life</t>
  </si>
  <si>
    <t xml:space="preserve">A young person taking a technical or vocational pathway is more likely to have a higher level of satisfaction later in life</t>
  </si>
  <si>
    <t xml:space="preserve"> If you were to guess, do you think a young person taking a more “academic” education pathway (e.g. A-Levels) or more “technical” or “vocational” education pathway (e.g. BTEC, T-Levels, or taking an apprenticeship) is likely to have a higher level of satisfaction later in life?</t>
  </si>
  <si>
    <t xml:space="preserve">A young person taking an academic pathway is more likely to have better life chances</t>
  </si>
  <si>
    <t xml:space="preserve">A young person taking a technical or vocational pathway is more likely to have better life chances</t>
  </si>
  <si>
    <t xml:space="preserve"> If you were to guess, do you think a young person taking a more “academic” education pathway (e.g. A-Levels) or more “technical” or “vocational” education pathway (e.g. BTEC, T-Levels, or taking an apprenticeship) is likely to have better life chances?</t>
  </si>
  <si>
    <t xml:space="preserve">Much more positive</t>
  </si>
  <si>
    <t xml:space="preserve">Somewhat more positive</t>
  </si>
  <si>
    <t xml:space="preserve">Somewhat less positive</t>
  </si>
  <si>
    <t xml:space="preserve">Much less positive</t>
  </si>
  <si>
    <t xml:space="preserve"> In the last twenty years, do you think attitudes towards people taking technical or vocational pathways in school (e.g. BTEC, T-Levels, or taking an apprenticeship) have become more positive, less positive, or stayed the same?</t>
  </si>
  <si>
    <t xml:space="preserve"> In the last ten years, do you think attitudes towards people taking technical or vocational pathways in school (e.g. BTEC, T-Levels, or taking an apprenticeship) have become more positive, less positive, or stayed the same?</t>
  </si>
  <si>
    <t xml:space="preserve">Equipping young people with skills for life (e.g. financial planning, diet, etc.)</t>
  </si>
  <si>
    <t xml:space="preserve">Equipping young people with skills for the workplace (e.g. people skills)</t>
  </si>
  <si>
    <t xml:space="preserve">To support children in deciding what they want to do in the future</t>
  </si>
  <si>
    <t xml:space="preserve">Ensuring young people are given the skills we lack in the economy (e.g. engineering, medicine)</t>
  </si>
  <si>
    <t xml:space="preserve">Producing well-rounded citizens</t>
  </si>
  <si>
    <t xml:space="preserve">Preparation for technical or vocational training (e.g. BTEC, taking an apprenticeship, professional qualifications)</t>
  </si>
  <si>
    <t xml:space="preserve">Preparation for higher education (e.g. university, technical qualifications, professional courses)</t>
  </si>
  <si>
    <t xml:space="preserve">Preparation for exams or coursework at the end of their studies</t>
  </si>
  <si>
    <t xml:space="preserve">Other (Please specify)</t>
  </si>
  <si>
    <t xml:space="preserve">Which, if any, of the following do you think should be aims of education for young people aged 16 to 18? Please select all that apply.</t>
  </si>
  <si>
    <t xml:space="preserve">And which of those same aims of education do you think the current education system prioritizes? Please select all that apply.</t>
  </si>
  <si>
    <t xml:space="preserve">It is better for students to study a small number of subjects, so that they become specialists in their field</t>
  </si>
  <si>
    <t xml:space="preserve">It is better for students to study a larger number of subjects, so they have a breadth of knowledge and greater levels of choice for what to do after leaving school</t>
  </si>
  <si>
    <t xml:space="preserve"> Thinking about education for young people aged 16-18, which of the following comes closest to your view?</t>
  </si>
  <si>
    <t xml:space="preserve">16 is too early for young people to choose an education route</t>
  </si>
  <si>
    <t xml:space="preserve">16 is the right age for young people to choose an education route</t>
  </si>
  <si>
    <t xml:space="preserve">16 is too late for young people to choose an education route</t>
  </si>
  <si>
    <t xml:space="preserve"> Young people are required to be in education or formal training between the ages of 16 to 18. This means that young people can either stay in education (and take A-Levels, T-Levels, or other qualifications), start an apprenticeship, or work or volunteer part-time while also staying in education or formal training part-time. Young people choose which route they would like to take aged 16. They also choose which subject(s) they would like to study at the same age.Do you think 16 is too early, too late, or about the right age for people to select their education route?</t>
  </si>
  <si>
    <t xml:space="preserve">Young people don’t have a clear picture of what they want to do at that age</t>
  </si>
  <si>
    <t xml:space="preserve">Young people are too easily influenced by other factors (e.g. peer pressure)</t>
  </si>
  <si>
    <t xml:space="preserve">This is too important of a decision for a 16 year old to make</t>
  </si>
  <si>
    <t xml:space="preserve">Choosing a pathway like this locks young people into a specific life path</t>
  </si>
  <si>
    <t xml:space="preserve">Young people should have more options than they do at the moment</t>
  </si>
  <si>
    <t xml:space="preserve">You said you thought 16 was too young for young people to choose an education route. Why is this? Please select all that apply.</t>
  </si>
  <si>
    <t xml:space="preserve">BASE: Think 16 is too early to choose education pathway</t>
  </si>
  <si>
    <t xml:space="preserve">Young people should be able to “mix and match” academic and technical/vocational subjects to match their interests</t>
  </si>
  <si>
    <t xml:space="preserve">Young people should be asked to choose an academic or technical track</t>
  </si>
  <si>
    <t xml:space="preserve"> Currently, young people in England are required to choose whether to take a more academic or technical (vocational) route for their education aged 16-18. Which of the following comes closest to your view?</t>
  </si>
  <si>
    <t xml:space="preserve">A mix of technical and academic skills gives young people a broader range of skills</t>
  </si>
  <si>
    <t xml:space="preserve">A mix of technical and academic skills will better prepare young people for the workforce</t>
  </si>
  <si>
    <t xml:space="preserve">Greater flexibility gives young people the ability to tailor their own education to match their skills</t>
  </si>
  <si>
    <t xml:space="preserve">The economy would benefit from having more people with a mix of technical and academic skills</t>
  </si>
  <si>
    <t xml:space="preserve">A mix of technical and academic skills would be more interesting and engaging for students</t>
  </si>
  <si>
    <t xml:space="preserve">Too many people only study academic subjects, and this would encourage more people to take more technical subjects</t>
  </si>
  <si>
    <t xml:space="preserve">You said you thought young people should be able to “mix and match” academic and technical subjects for their education aged 16-18. Which, if any, of the following best explains why this is? Please select all that apply.</t>
  </si>
  <si>
    <t xml:space="preserve">BASE: Think young people should be able to mix and match academic and vocational subjects</t>
  </si>
  <si>
    <t xml:space="preserve"> Numeracy</t>
  </si>
  <si>
    <t xml:space="preserve"> Writing skills</t>
  </si>
  <si>
    <t xml:space="preserve"> Digital Skills</t>
  </si>
  <si>
    <t xml:space="preserve"> Health, fitness and wellbeing</t>
  </si>
  <si>
    <t xml:space="preserve">Not mandatory at all</t>
  </si>
  <si>
    <t xml:space="preserve">Mandatory for young people aged 16-18</t>
  </si>
  <si>
    <t xml:space="preserve">Grid Summary: Do you think each of the following skill areas should or should not be mandatory for young people to develop through a formal qualification route aged 16-18?</t>
  </si>
  <si>
    <t xml:space="preserve">Do you think each of the following skill areas should or should not be mandatory for young people to develop through a formal qualification route aged 16-18?: Numeracy</t>
  </si>
  <si>
    <t xml:space="preserve">Do you think each of the following skill areas should or should not be mandatory for young people to develop through a formal qualification route aged 16-18?: Writing skills</t>
  </si>
  <si>
    <t xml:space="preserve">Do you think each of the following skill areas should or should not be mandatory for young people to develop through a formal qualification route aged 16-18?: Digital Skills</t>
  </si>
  <si>
    <t xml:space="preserve">Do you think each of the following skill areas should or should not be mandatory for young people to develop through a formal qualification route aged 16-18?: Health, fitness and wellbeing</t>
  </si>
  <si>
    <t xml:space="preserve">Strongly support</t>
  </si>
  <si>
    <t xml:space="preserve">Somewhat support</t>
  </si>
  <si>
    <t xml:space="preserve">Neither support nor oppose</t>
  </si>
  <si>
    <t xml:space="preserve">Somewhat oppose</t>
  </si>
  <si>
    <t xml:space="preserve">Strongly oppose</t>
  </si>
  <si>
    <t xml:space="preserve">Total Support:</t>
  </si>
  <si>
    <t xml:space="preserve">Total Oppose:</t>
  </si>
  <si>
    <t xml:space="preserve"> Young people are able to freely choose which subjects they would like to study between the ages of 16-18. Recently the government has proposed requiring students to study some form of mathematics until the age of 18. To what extent do you support or oppose this proposal?</t>
  </si>
  <si>
    <t xml:space="preserve">It will improve young people’s financial literacy</t>
  </si>
  <si>
    <t xml:space="preserve">Having good maths skills is increasingly important for the future</t>
  </si>
  <si>
    <t xml:space="preserve">It will help students develop maths skills</t>
  </si>
  <si>
    <t xml:space="preserve">It will help young people develop better life skills</t>
  </si>
  <si>
    <t xml:space="preserve">It will help students develop critical thinking skills</t>
  </si>
  <si>
    <t xml:space="preserve">It will make UK workers more competitive in the global economy</t>
  </si>
  <si>
    <t xml:space="preserve">Students should not be able to choose what to study at this age</t>
  </si>
  <si>
    <t xml:space="preserve">You said you would support students being required to study some form of maths until the age of 18. Why is this? Please select all that apply.</t>
  </si>
  <si>
    <t xml:space="preserve">BASE: Support Maths to 18</t>
  </si>
  <si>
    <t xml:space="preserve">Students might be forced to study a subject they aren’t skilled at</t>
  </si>
  <si>
    <t xml:space="preserve">Students should be free to choose what they want to study at this age</t>
  </si>
  <si>
    <t xml:space="preserve">Students might be forced to study a subject they do not enjoy</t>
  </si>
  <si>
    <t xml:space="preserve">Requiring schools to teach maths until the age of 18 will divert funding and resources from other subjects</t>
  </si>
  <si>
    <t xml:space="preserve">Students might be forced to study a subject that will not be useful for their future</t>
  </si>
  <si>
    <t xml:space="preserve">Maths is not as important as other subjects</t>
  </si>
  <si>
    <t xml:space="preserve">You said you would oppose students being required to study some form of maths until the age of 18. Why is this? Please select all that apply.</t>
  </si>
  <si>
    <t xml:space="preserve">BASE: Oppose Maths to 18</t>
  </si>
  <si>
    <t xml:space="preserve"> The government is considering proposals to require young people to participate in work experience aged 16-18. This is where young people go to a workplace for a period of time (e.g. 2 weeks) to gain practical skills that will be useful for a career.To what extent would you support or oppose work experience being mandatory for young people aged 16-18?</t>
  </si>
  <si>
    <t xml:space="preserve">Ongoing employer mentoring on useful skills (e.g. interview preparation)</t>
  </si>
  <si>
    <t xml:space="preserve">A two-week in-person placement</t>
  </si>
  <si>
    <t xml:space="preserve">A five-week in-person placement</t>
  </si>
  <si>
    <t xml:space="preserve">A placement with no time limit, where the student is required to deliver a specific project to completion for/with an employer</t>
  </si>
  <si>
    <t xml:space="preserve">A nine-week in-person placement</t>
  </si>
  <si>
    <t xml:space="preserve">N/A - I would not support any mandatory work experience proposal</t>
  </si>
  <si>
    <t xml:space="preserve">Imagine the government was considering introducing mandatory work experience for young people aged 16-18. Which, if any, of the following specific proposals would you support? Please select all that apply.</t>
  </si>
  <si>
    <t xml:space="preserve"> Please take the time to read the following text. The government is considering proposals to reform the education system for young people aged 16-18. One of the proposals is to replace the current system of taking three to four equally important subjects at A-Level with plans to introduce “major” and “minor” subjects. “Major” subjects would be studied in more depth, and take up more time. “Minor” subjects would be studied in less depth, and take up less of the students’ time. Students would be able to choose which of their subjects they would study as majors or minors. Both traditionally ‘academic’ and ‘vocational’ subjects would be available as majors and minors, allowing students the opportunity to mix and match vocational and academic subjects on comparable terms. This means students would be able to study more subjects overall, and choose which they would like to study more or less in depth.To what extent would you support or oppose this proposal?</t>
  </si>
  <si>
    <t xml:space="preserve"> Under this proposal, students would receive more classroom teaching hours. Knowing this, to what extent would you support or oppose this proposal?</t>
  </si>
  <si>
    <t xml:space="preserve">It is better for students to study a smaller number of subjects in-depth</t>
  </si>
  <si>
    <t xml:space="preserve">A system like this is too complex for employers to understand</t>
  </si>
  <si>
    <t xml:space="preserve">Young people will be confused by this</t>
  </si>
  <si>
    <t xml:space="preserve">All subjects should be worth equal amounts</t>
  </si>
  <si>
    <t xml:space="preserve">This would lead to technical/vocational subjects being seen to be worth less</t>
  </si>
  <si>
    <t xml:space="preserve">This would create more work for young people</t>
  </si>
  <si>
    <t xml:space="preserve">This would lead more creative subjects being seen to be worth less</t>
  </si>
  <si>
    <t xml:space="preserve">A system like this is too complex for universities or colleges to understand</t>
  </si>
  <si>
    <t xml:space="preserve">This creates more opportunities for young people to make the wrong decision for their future</t>
  </si>
  <si>
    <t xml:space="preserve">This would allow young people more opportunity to mix and match traditionally ‘academic’ subjects with more vocational/technical subjects</t>
  </si>
  <si>
    <t xml:space="preserve">It is better for students to study a larger number of subjects less in-depth</t>
  </si>
  <si>
    <t xml:space="preserve">You said you would oppose a proposal to introduce major and minor subjects to 16-18 education. Why is this? Please select all that apply.</t>
  </si>
  <si>
    <t xml:space="preserve">BASE: Oppose ABS proposal</t>
  </si>
  <si>
    <t xml:space="preserve">This would allow students to put more focus on the subjects they are good at while not limiting their options overall</t>
  </si>
  <si>
    <t xml:space="preserve">This would allow young people to have greater choice in the subjects they study</t>
  </si>
  <si>
    <t xml:space="preserve">A system like this better matches the skill sets students need for the workforce</t>
  </si>
  <si>
    <t xml:space="preserve">A system like this better matches the skill sets students need for university</t>
  </si>
  <si>
    <t xml:space="preserve">It means some of the more important subjects can be worth more</t>
  </si>
  <si>
    <t xml:space="preserve">You said you would support a proposal to introduce major and minor subjects to 16-18 education. Why is this? Please select all that apply.</t>
  </si>
  <si>
    <t xml:space="preserve">BASE: Support ABS proposal</t>
  </si>
  <si>
    <t xml:space="preserve">A combination of coursework and written exams</t>
  </si>
  <si>
    <t xml:space="preserve">A combination of different assessment options that change depending on the subject</t>
  </si>
  <si>
    <t xml:space="preserve">Written exams at the end of the first and second year</t>
  </si>
  <si>
    <t xml:space="preserve">Written exams at the end of a two-year programme only</t>
  </si>
  <si>
    <t xml:space="preserve">Coursework only</t>
  </si>
  <si>
    <t xml:space="preserve">Imagine you were helping to design a new system of education for young people aged 16-18. Which, if any, of the following forms of assessment would you support? Please select all that apply.</t>
  </si>
  <si>
    <t xml:space="preserve">I have heard of this, and could explain what it is</t>
  </si>
  <si>
    <t xml:space="preserve"> The government has proposed introducing the Advanced British Standard (ABS) as a new qualification for young people to study aged 16-18. Prior to taking this survey, to what extent were you familiar with this proposal?</t>
  </si>
  <si>
    <t xml:space="preserve"> The government has proposed introducing the Advanced British Standard (ABS) as a new qualification for young people to study aged 16-18. The new qualification would replace A-Levels and T-Levels (and other technical qualifications like BTECs). The ABS would allow students to study a mixture of academic and technical/vocational subjects, if they so choose. Students would also be required to study subjects developing their literacy and numeracy skills until the age of 18. To what extent do you support or oppose this proposal?</t>
  </si>
  <si>
    <t xml:space="preserve">Much better than the current system</t>
  </si>
  <si>
    <t xml:space="preserve">Somewhat better than the current system</t>
  </si>
  <si>
    <t xml:space="preserve">No difference between this and the current system</t>
  </si>
  <si>
    <t xml:space="preserve">Somewhat worse than the current system</t>
  </si>
  <si>
    <t xml:space="preserve">Much worse than the current system</t>
  </si>
  <si>
    <t xml:space="preserve"> Do you think this proposal represents an improvement on the current system of education for young people aged 16-18?</t>
  </si>
  <si>
    <t xml:space="preserve">Full Results</t>
  </si>
  <si>
    <t xml:space="preserve">Interest</t>
  </si>
  <si>
    <t xml:space="preserve">Gaza</t>
  </si>
  <si>
    <t xml:space="preserve">Row</t>
  </si>
  <si>
    <t xml:space="preserve">Debate</t>
  </si>
  <si>
    <t xml:space="preserve">Acid</t>
  </si>
  <si>
    <t xml:space="preserve">Many</t>
  </si>
  <si>
    <t xml:space="preserve">Doctors</t>
  </si>
  <si>
    <t xml:space="preserve">Continued</t>
  </si>
  <si>
    <t xml:space="preserve">End</t>
  </si>
  <si>
    <t xml:space="preserve">Anderson</t>
  </si>
  <si>
    <t xml:space="preserve">Mps</t>
  </si>
  <si>
    <t xml:space="preserve">Wars</t>
  </si>
  <si>
    <t xml:space="preserve">Speaker</t>
  </si>
  <si>
    <t xml:space="preserve">Trying</t>
  </si>
  <si>
    <t xml:space="preserve">Attack</t>
  </si>
  <si>
    <t xml:space="preserve">Comment</t>
  </si>
  <si>
    <t xml:space="preserve">Strike</t>
  </si>
  <si>
    <t xml:space="preserve">Voting</t>
  </si>
  <si>
    <t xml:space="preserve">Flooding</t>
  </si>
  <si>
    <t xml:space="preserve">Khan</t>
  </si>
  <si>
    <t xml:space="preserve">One</t>
  </si>
  <si>
    <t xml:space="preserve">Office</t>
  </si>
  <si>
    <t xml:space="preserve">Havent</t>
  </si>
  <si>
    <t xml:space="preserve">Conflict</t>
  </si>
  <si>
    <t xml:space="preserve">Control</t>
  </si>
  <si>
    <t xml:space="preserve">Speakers</t>
  </si>
  <si>
    <t xml:space="preserve">Losing</t>
  </si>
  <si>
    <t xml:space="preserve">Listen</t>
  </si>
  <si>
    <t xml:space="preserve">Lee</t>
  </si>
  <si>
    <t xml:space="preserve">Commons</t>
  </si>
  <si>
    <t xml:space="preserve">Post</t>
  </si>
  <si>
    <t xml:space="preserve">Palestine</t>
  </si>
  <si>
    <t xml:space="preserve">Snp</t>
  </si>
  <si>
    <t xml:space="preserve">Nothing</t>
  </si>
  <si>
    <t xml:space="preserve">Prince</t>
  </si>
  <si>
    <t xml:space="preserve">Happening</t>
  </si>
  <si>
    <t xml:space="preserve">Rules</t>
  </si>
  <si>
    <t xml:space="preserve">Politicians</t>
  </si>
  <si>
    <t xml:space="preserve">Sadiq</t>
  </si>
  <si>
    <t xml:space="preserve">House</t>
  </si>
  <si>
    <t xml:space="preserve">Russian</t>
  </si>
  <si>
    <t xml:space="preserve">Situation</t>
  </si>
  <si>
    <t xml:space="preserve">Weather</t>
  </si>
  <si>
    <t xml:space="preserve">Stories</t>
  </si>
  <si>
    <t xml:space="preserve">Something</t>
  </si>
  <si>
    <t xml:space="preserve">Anniversary</t>
  </si>
  <si>
    <t xml:space="preserve">Making</t>
  </si>
  <si>
    <t xml:space="preserve">Ukrainian</t>
  </si>
  <si>
    <t xml:space="preserve">Attention</t>
  </si>
  <si>
    <t xml:space="preserve">Ukraine</t>
  </si>
  <si>
    <t xml:space="preserve">Important</t>
  </si>
  <si>
    <t xml:space="preserve">Vote</t>
  </si>
  <si>
    <t xml:space="preserve">Made</t>
  </si>
  <si>
    <t xml:space="preserve">Failing</t>
  </si>
  <si>
    <t xml:space="preserve">Putin</t>
  </si>
  <si>
    <t xml:space="preserve">Politics</t>
  </si>
  <si>
    <t xml:space="preserve">Rishi</t>
  </si>
  <si>
    <t xml:space="preserve">Usa</t>
  </si>
  <si>
    <t xml:space="preserve">Islamophobia</t>
  </si>
  <si>
    <t xml:space="preserve">War</t>
  </si>
  <si>
    <t xml:space="preserve">Parliament</t>
  </si>
  <si>
    <t xml:space="preserve">Going</t>
  </si>
  <si>
    <t xml:space="preserve">Parliamentary</t>
  </si>
  <si>
    <t xml:space="preserve">Gazza</t>
  </si>
  <si>
    <t xml:space="preserve">Cost</t>
  </si>
  <si>
    <t xml:space="preserve">Sunak</t>
  </si>
  <si>
    <t xml:space="preserve">Support</t>
  </si>
  <si>
    <t xml:space="preserve">Dont</t>
  </si>
  <si>
    <t xml:space="preserve">Last</t>
  </si>
  <si>
    <t xml:space="preserve">Problems</t>
  </si>
  <si>
    <t xml:space="preserve">Two</t>
  </si>
  <si>
    <t xml:space="preserve">Ongoing</t>
  </si>
  <si>
    <t xml:space="preserve">Murder</t>
  </si>
  <si>
    <t xml:space="preserve">Living</t>
  </si>
  <si>
    <t xml:space="preserve">Current</t>
  </si>
  <si>
    <t xml:space="preserve">Invasion</t>
  </si>
  <si>
    <t xml:space="preserve">Got</t>
  </si>
  <si>
    <t xml:space="preserve">Know</t>
  </si>
  <si>
    <t xml:space="preserve">Regarding</t>
  </si>
  <si>
    <t xml:space="preserve">Didnt</t>
  </si>
  <si>
    <t xml:space="preserve">World</t>
  </si>
  <si>
    <t xml:space="preserve">Scandal</t>
  </si>
  <si>
    <t xml:space="preserve">Behaviour</t>
  </si>
  <si>
    <t xml:space="preserve">Immigration</t>
  </si>
  <si>
    <t xml:space="preserve">System</t>
  </si>
  <si>
    <t xml:space="preserve">Seen</t>
  </si>
  <si>
    <t xml:space="preserve">Whip</t>
  </si>
  <si>
    <t xml:space="preserve">Election</t>
  </si>
  <si>
    <t xml:space="preserve">Story</t>
  </si>
  <si>
    <t xml:space="preserve">Follow</t>
  </si>
  <si>
    <t xml:space="preserve">Watch</t>
  </si>
  <si>
    <t xml:space="preserve">Palestinians</t>
  </si>
  <si>
    <t xml:space="preserve">Landing</t>
  </si>
  <si>
    <t xml:space="preserve">Bills</t>
  </si>
  <si>
    <t xml:space="preserve">Schools</t>
  </si>
  <si>
    <t xml:space="preserve">Rise</t>
  </si>
  <si>
    <t xml:space="preserve">Public</t>
  </si>
  <si>
    <t xml:space="preserve">None</t>
  </si>
  <si>
    <t xml:space="preserve">Tories</t>
  </si>
  <si>
    <t xml:space="preserve">Russia</t>
  </si>
  <si>
    <t xml:space="preserve">Fire</t>
  </si>
  <si>
    <t xml:space="preserve">Threat</t>
  </si>
  <si>
    <t xml:space="preserve">Moon</t>
  </si>
  <si>
    <t xml:space="preserve">Dissident</t>
  </si>
  <si>
    <t xml:space="preserve">Crime</t>
  </si>
  <si>
    <t xml:space="preserve">Much</t>
  </si>
  <si>
    <t xml:space="preserve">Winning</t>
  </si>
  <si>
    <t xml:space="preserve">Cancer</t>
  </si>
  <si>
    <t xml:space="preserve">Week</t>
  </si>
  <si>
    <t xml:space="preserve">Rates</t>
  </si>
  <si>
    <t xml:space="preserve">Lack</t>
  </si>
  <si>
    <t xml:space="preserve">Recall</t>
  </si>
  <si>
    <t xml:space="preserve">Political</t>
  </si>
  <si>
    <t xml:space="preserve">Killing</t>
  </si>
  <si>
    <t xml:space="preserve">Young</t>
  </si>
  <si>
    <t xml:space="preserve">Take</t>
  </si>
  <si>
    <t xml:space="preserve">Time</t>
  </si>
  <si>
    <t xml:space="preserve">Charles</t>
  </si>
  <si>
    <t xml:space="preserve">Idea</t>
  </si>
  <si>
    <t xml:space="preserve">Continuing</t>
  </si>
  <si>
    <t xml:space="preserve">Cant</t>
  </si>
  <si>
    <t xml:space="preserve">Coming</t>
  </si>
  <si>
    <t xml:space="preserve">People</t>
  </si>
  <si>
    <t xml:space="preserve">Issue</t>
  </si>
  <si>
    <t xml:space="preserve">Body</t>
  </si>
  <si>
    <t xml:space="preserve">Nhs</t>
  </si>
  <si>
    <t xml:space="preserve">Anti</t>
  </si>
  <si>
    <t xml:space="preserve">Diagnosis</t>
  </si>
  <si>
    <t xml:space="preserve">Alexei</t>
  </si>
  <si>
    <t xml:space="preserve">Genocide</t>
  </si>
  <si>
    <t xml:space="preserve">Remember</t>
  </si>
  <si>
    <t xml:space="preserve">Died</t>
  </si>
  <si>
    <t xml:space="preserve">New</t>
  </si>
  <si>
    <t xml:space="preserve">Stop</t>
  </si>
  <si>
    <t xml:space="preserve">Man</t>
  </si>
  <si>
    <t xml:space="preserve">Still</t>
  </si>
  <si>
    <t xml:space="preserve">Mayor</t>
  </si>
  <si>
    <t xml:space="preserve">King</t>
  </si>
  <si>
    <t xml:space="preserve">Dead</t>
  </si>
  <si>
    <t xml:space="preserve">Unsure</t>
  </si>
  <si>
    <t xml:space="preserve">Biden</t>
  </si>
  <si>
    <t xml:space="preserve">Putins</t>
  </si>
  <si>
    <t xml:space="preserve">Particular</t>
  </si>
  <si>
    <t xml:space="preserve">Donald</t>
  </si>
  <si>
    <t xml:space="preserve">Banning</t>
  </si>
  <si>
    <t xml:space="preserve">Health</t>
  </si>
  <si>
    <t xml:space="preserve">Need</t>
  </si>
  <si>
    <t xml:space="preserve">Really</t>
  </si>
  <si>
    <t xml:space="preserve">Leader</t>
  </si>
  <si>
    <t xml:space="preserve">Economy</t>
  </si>
  <si>
    <t xml:space="preserve">Due</t>
  </si>
  <si>
    <t xml:space="preserve">Anything</t>
  </si>
  <si>
    <t xml:space="preserve">Attacks</t>
  </si>
  <si>
    <t xml:space="preserve">Trump</t>
  </si>
  <si>
    <t xml:space="preserve">River</t>
  </si>
  <si>
    <t xml:space="preserve">Kids</t>
  </si>
  <si>
    <t xml:space="preserve">Islamaphobia</t>
  </si>
  <si>
    <t xml:space="preserve">Sure</t>
  </si>
  <si>
    <t xml:space="preserve">Opposition</t>
  </si>
  <si>
    <t xml:space="preserve">Recession</t>
  </si>
  <si>
    <t xml:space="preserve">Said</t>
  </si>
  <si>
    <t xml:space="preserve">Children</t>
  </si>
  <si>
    <t xml:space="preserve">Well</t>
  </si>
  <si>
    <t xml:space="preserve">Kings</t>
  </si>
  <si>
    <t xml:space="preserve">Students</t>
  </si>
  <si>
    <t xml:space="preserve">Fighting</t>
  </si>
  <si>
    <t xml:space="preserve">Everything</t>
  </si>
  <si>
    <t xml:space="preserve">Back</t>
  </si>
  <si>
    <t xml:space="preserve">Ceasefire</t>
  </si>
  <si>
    <t xml:space="preserve">Falling</t>
  </si>
  <si>
    <t xml:space="preserve">Around</t>
  </si>
  <si>
    <t xml:space="preserve">Phones</t>
  </si>
  <si>
    <t xml:space="preserve">Like</t>
  </si>
  <si>
    <t xml:space="preserve">Party</t>
  </si>
  <si>
    <t xml:space="preserve">Home</t>
  </si>
  <si>
    <t xml:space="preserve">Old</t>
  </si>
  <si>
    <t xml:space="preserve">News</t>
  </si>
  <si>
    <t xml:space="preserve">Hamas</t>
  </si>
  <si>
    <t xml:space="preserve">Prices</t>
  </si>
  <si>
    <t xml:space="preserve">Prison</t>
  </si>
  <si>
    <t xml:space="preserve">Taking</t>
  </si>
  <si>
    <t xml:space="preserve">Now</t>
  </si>
  <si>
    <t xml:space="preserve">April</t>
  </si>
  <si>
    <t xml:space="preserve">Thames</t>
  </si>
  <si>
    <t xml:space="preserve">Comments</t>
  </si>
  <si>
    <t xml:space="preserve">Death</t>
  </si>
  <si>
    <t xml:space="preserve">Israel</t>
  </si>
  <si>
    <t xml:space="preserve">Will</t>
  </si>
  <si>
    <t xml:space="preserve">Protests</t>
  </si>
  <si>
    <t xml:space="preserve">Country</t>
  </si>
  <si>
    <t xml:space="preserve">Year</t>
  </si>
  <si>
    <t xml:space="preserve">Begum</t>
  </si>
  <si>
    <t xml:space="preserve">Climate</t>
  </si>
  <si>
    <t xml:space="preserve">Navalny</t>
  </si>
  <si>
    <t xml:space="preserve">Read</t>
  </si>
  <si>
    <t xml:space="preserve">Chaos</t>
  </si>
  <si>
    <t xml:space="preserve">Good</t>
  </si>
  <si>
    <t xml:space="preserve">East</t>
  </si>
  <si>
    <t xml:space="preserve">Years</t>
  </si>
  <si>
    <t xml:space="preserve">Change</t>
  </si>
  <si>
    <t xml:space="preserve">Just</t>
  </si>
  <si>
    <t xml:space="preserve">Tory</t>
  </si>
  <si>
    <t xml:space="preserve">Bomb</t>
  </si>
  <si>
    <t xml:space="preserve">Elections</t>
  </si>
  <si>
    <t xml:space="preserve">Conflicts</t>
  </si>
  <si>
    <t xml:space="preserve">Cap</t>
  </si>
  <si>
    <t xml:space="preserve">Middle</t>
  </si>
  <si>
    <t xml:space="preserve">Economic</t>
  </si>
  <si>
    <t xml:space="preserve">Get</t>
  </si>
  <si>
    <t xml:space="preserve">Fact</t>
  </si>
  <si>
    <t xml:space="preserve">Aid</t>
  </si>
  <si>
    <t xml:space="preserve">Found</t>
  </si>
  <si>
    <t xml:space="preserve">Government</t>
  </si>
  <si>
    <t xml:space="preserve">Isreal</t>
  </si>
  <si>
    <t xml:space="preserve">Energy</t>
  </si>
  <si>
    <t xml:space="preserve">Think</t>
  </si>
  <si>
    <t xml:space="preserve">Life</t>
  </si>
  <si>
    <t xml:space="preserve">Inflation</t>
  </si>
  <si>
    <t xml:space="preserve">Crisis</t>
  </si>
  <si>
    <t xml:space="preserve">British</t>
  </si>
  <si>
    <t xml:space="preserve">Plymouth</t>
  </si>
  <si>
    <t xml:space="preserve">Local</t>
  </si>
  <si>
    <t xml:space="preserve">Can</t>
  </si>
  <si>
    <t xml:space="preserve">Price</t>
  </si>
  <si>
    <t xml:space="preserve">Getting</t>
  </si>
  <si>
    <t xml:space="preserve">Starmer</t>
  </si>
  <si>
    <t xml:space="preserve">Probably</t>
  </si>
  <si>
    <t xml:space="preserve">Killed</t>
  </si>
  <si>
    <t xml:space="preserve">Say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</si>
</sst>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6" formatCode="0"/>
    <numFmt numFmtId="167" formatCode="0"/>
    <numFmt numFmtId="168" formatCode="0%"/>
    <numFmt numFmtId="169" formatCode="0%"/>
    <numFmt numFmtId="170" formatCode="0%"/>
    <numFmt numFmtId="171" formatCode="0%"/>
  </numFmts>
  <fonts count="12">
    <font>
      <sz val="11"/>
      <color rgb="FF000000"/>
      <name val="Calibri"/>
      <family val="2"/>
      <scheme val="minor"/>
    </font>
    <font>
      <sz val="18"/>
      <color rgb="FF000000"/>
      <name val="Calibri"/>
      <b/>
    </font>
    <font>
      <sz val="14"/>
      <color rgb="FF000000"/>
      <name val="Calibri"/>
      <b/>
    </font>
    <font>
      <sz val="14"/>
      <color rgb="FF000000"/>
      <name val="Calibri"/>
    </font>
    <font>
      <sz val="13"/>
      <color rgb="FF000000"/>
      <name val="Calibri"/>
    </font>
    <font>
      <sz val="13"/>
      <color rgb="FF000000"/>
      <name val="Calibri"/>
      <i/>
    </font>
    <font>
      <sz val="13"/>
      <color theme="10"/>
      <name val="Calibri"/>
      <i/>
      <u val="single"/>
    </font>
    <font>
      <sz val="11"/>
      <color rgb="FF000000"/>
      <name val="Calibri"/>
      <b/>
    </font>
    <font>
      <sz val="11"/>
      <color rgb="FF000000"/>
      <name val="Calibri"/>
    </font>
    <font>
      <sz val="11"/>
      <color theme="10"/>
      <name val="Calibri"/>
      <u val="single"/>
    </font>
    <font>
      <sz val="12"/>
      <color rgb="FF000000"/>
      <name val="Calibri"/>
      <b/>
    </font>
    <font>
      <sz val="11"/>
      <color rgb="FF000000"/>
      <name val="Calibri"/>
      <b/>
      <i/>
    </font>
  </fonts>
  <fills count="2">
    <fill>
      <patternFill patternType="none"/>
    </fill>
    <fill>
      <patternFill patternType="gray125"/>
    </fill>
  </fills>
  <borders count="4">
    <border>
      <left/>
      <right/>
      <top/>
      <bottom/>
      <diagonal/>
    </border>
    <border>
      <top style="thin">
        <color rgb="FF000000"/>
      </top>
    </border>
    <border>
      <bottom style="thin">
        <color rgb="FF000000"/>
      </bottom>
    </border>
    <border>
      <top style="thin">
        <color rgb="FF000000"/>
      </top>
      <bottom style="thin">
        <color rgb="FF000000"/>
      </bottom>
    </border>
  </borders>
  <cellStyleXfs count="1">
    <xf numFmtId="0" fontId="0" fillId="0" borderId="0"/>
  </cellStyleXfs>
  <cellXfs count="27">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4" fillId="0" borderId="0" xfId="0" applyFont="1" applyAlignment="1">
      <alignment horizontal="left" vertical="top" wrapText="1"/>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66" fontId="8" fillId="0" borderId="1" xfId="0" applyFont="1" applyNumberFormat="1" applyBorder="1" applyAlignment="1">
      <alignment horizontal="center" vertical="center"/>
    </xf>
    <xf numFmtId="167" fontId="7" fillId="0" borderId="2" xfId="0" applyFont="1" applyNumberForma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10" fillId="0" borderId="0" xfId="0" applyFont="1" applyAlignment="1">
      <alignment vertical="top" wrapText="1"/>
    </xf>
    <xf numFmtId="0" fontId="8" fillId="0" borderId="1" xfId="0" applyFont="1" applyBorder="1" applyAlignment="1">
      <alignment horizontal="center" vertical="center"/>
    </xf>
    <xf numFmtId="0" fontId="8" fillId="0" borderId="1" xfId="0" applyFont="1" applyBorder="1"/>
    <xf numFmtId="168" fontId="8" fillId="0" borderId="0" xfId="0" applyFont="1" applyNumberFormat="1" applyAlignment="1">
      <alignment horizontal="center" vertical="center"/>
    </xf>
    <xf numFmtId="0" fontId="8" fillId="0" borderId="0" xfId="0" applyFont="1" applyAlignment="1">
      <alignment horizontal="center" vertical="center" wrapText="1"/>
    </xf>
    <xf numFmtId="169" fontId="8" fillId="0" borderId="2" xfId="0" applyFont="1" applyNumberFormat="1" applyBorder="1" applyAlignment="1">
      <alignment horizontal="center" vertical="center"/>
    </xf>
    <xf numFmtId="0" fontId="8" fillId="0" borderId="3" xfId="0" applyFont="1" applyBorder="1" applyAlignment="1">
      <alignment horizontal="center" vertical="center" wrapText="1"/>
    </xf>
    <xf numFmtId="170" fontId="7" fillId="0" borderId="0" xfId="0" applyFont="1" applyNumberFormat="1" applyAlignment="1">
      <alignment horizontal="center" vertical="center"/>
    </xf>
    <xf numFmtId="171" fontId="7" fillId="0" borderId="2" xfId="0" applyFont="1" applyNumberFormat="1" applyBorder="1" applyAlignment="1">
      <alignment horizontal="center" vertical="center"/>
    </xf>
    <xf numFmtId="0" fontId="7" fillId="0" borderId="0" xfId="0" applyFont="1" applyAlignment="1">
      <alignment horizontal="center" wrapText="1"/>
    </xf>
    <xf numFmtId="0" fontId="11"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ustomXml" Target="../customXml/item1.xml"/></Relationships>
</file>

<file path=xl/drawings/_rels/drawing1.xml.rels><?xml version="1.0" encoding="UTF-8" standalone="yes"?><Relationships xmlns="http://schemas.openxmlformats.org/package/2006/relationships"><Relationship Id="rId1" Type="http://schemas.openxmlformats.org/officeDocument/2006/relationships/image" Target="../media/image1.jpg"/></Relationships>
</file>

<file path=xl/drawings/_rels/drawing10.xml.rels><?xml version="1.0" encoding="UTF-8" standalone="yes"?><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Relationships xmlns="http://schemas.openxmlformats.org/package/2006/relationships"><Relationship Id="rId1" Type="http://schemas.openxmlformats.org/officeDocument/2006/relationships/image" Target="../media/image11.jpg"/></Relationships>
</file>

<file path=xl/drawings/_rels/drawing12.xml.rels><?xml version="1.0" encoding="UTF-8" standalone="yes"?><Relationships xmlns="http://schemas.openxmlformats.org/package/2006/relationships"><Relationship Id="rId1" Type="http://schemas.openxmlformats.org/officeDocument/2006/relationships/image" Target="../media/image12.jpg"/></Relationships>
</file>

<file path=xl/drawings/_rels/drawing13.xml.rels><?xml version="1.0" encoding="UTF-8" standalone="yes"?><Relationships xmlns="http://schemas.openxmlformats.org/package/2006/relationships"><Relationship Id="rId1" Type="http://schemas.openxmlformats.org/officeDocument/2006/relationships/image" Target="../media/image13.jpg"/></Relationships>
</file>

<file path=xl/drawings/_rels/drawing14.xml.rels><?xml version="1.0" encoding="UTF-8" standalone="yes"?><Relationships xmlns="http://schemas.openxmlformats.org/package/2006/relationships"><Relationship Id="rId1" Type="http://schemas.openxmlformats.org/officeDocument/2006/relationships/image" Target="../media/image14.jpg"/></Relationships>
</file>

<file path=xl/drawings/_rels/drawing15.xml.rels><?xml version="1.0" encoding="UTF-8" standalone="yes"?><Relationships xmlns="http://schemas.openxmlformats.org/package/2006/relationships"><Relationship Id="rId1" Type="http://schemas.openxmlformats.org/officeDocument/2006/relationships/image" Target="../media/image15.jpg"/></Relationships>
</file>

<file path=xl/drawings/_rels/drawing16.xml.rels><?xml version="1.0" encoding="UTF-8" standalone="yes"?><Relationships xmlns="http://schemas.openxmlformats.org/package/2006/relationships"><Relationship Id="rId1" Type="http://schemas.openxmlformats.org/officeDocument/2006/relationships/image" Target="../media/image16.jpg"/></Relationships>
</file>

<file path=xl/drawings/_rels/drawing17.xml.rels><?xml version="1.0" encoding="UTF-8" standalone="yes"?><Relationships xmlns="http://schemas.openxmlformats.org/package/2006/relationships"><Relationship Id="rId1" Type="http://schemas.openxmlformats.org/officeDocument/2006/relationships/image" Target="../media/image17.jpg"/></Relationships>
</file>

<file path=xl/drawings/_rels/drawing18.xml.rels><?xml version="1.0" encoding="UTF-8" standalone="yes"?><Relationships xmlns="http://schemas.openxmlformats.org/package/2006/relationships"><Relationship Id="rId1" Type="http://schemas.openxmlformats.org/officeDocument/2006/relationships/image" Target="../media/image18.jpg"/></Relationships>
</file>

<file path=xl/drawings/_rels/drawing19.xml.rels><?xml version="1.0" encoding="UTF-8" standalone="yes"?><Relationships xmlns="http://schemas.openxmlformats.org/package/2006/relationships"><Relationship Id="rId1" Type="http://schemas.openxmlformats.org/officeDocument/2006/relationships/image" Target="../media/image19.jpg"/></Relationships>
</file>

<file path=xl/drawings/_rels/drawing2.xml.rels><?xml version="1.0" encoding="UTF-8" standalone="yes"?><Relationships xmlns="http://schemas.openxmlformats.org/package/2006/relationships"><Relationship Id="rId1" Type="http://schemas.openxmlformats.org/officeDocument/2006/relationships/image" Target="../media/image2.jpg"/></Relationships>
</file>

<file path=xl/drawings/_rels/drawing20.xml.rels><?xml version="1.0" encoding="UTF-8" standalone="yes"?><Relationships xmlns="http://schemas.openxmlformats.org/package/2006/relationships"><Relationship Id="rId1" Type="http://schemas.openxmlformats.org/officeDocument/2006/relationships/image" Target="../media/image20.jpg"/></Relationships>
</file>

<file path=xl/drawings/_rels/drawing21.xml.rels><?xml version="1.0" encoding="UTF-8" standalone="yes"?><Relationships xmlns="http://schemas.openxmlformats.org/package/2006/relationships"><Relationship Id="rId1" Type="http://schemas.openxmlformats.org/officeDocument/2006/relationships/image" Target="../media/image21.jpg"/></Relationships>
</file>

<file path=xl/drawings/_rels/drawing22.xml.rels><?xml version="1.0" encoding="UTF-8" standalone="yes"?><Relationships xmlns="http://schemas.openxmlformats.org/package/2006/relationships"><Relationship Id="rId1" Type="http://schemas.openxmlformats.org/officeDocument/2006/relationships/image" Target="../media/image22.jpg"/></Relationships>
</file>

<file path=xl/drawings/_rels/drawing23.xml.rels><?xml version="1.0" encoding="UTF-8" standalone="yes"?><Relationships xmlns="http://schemas.openxmlformats.org/package/2006/relationships"><Relationship Id="rId1" Type="http://schemas.openxmlformats.org/officeDocument/2006/relationships/image" Target="../media/image23.jpg"/></Relationships>
</file>

<file path=xl/drawings/_rels/drawing24.xml.rels><?xml version="1.0" encoding="UTF-8" standalone="yes"?><Relationships xmlns="http://schemas.openxmlformats.org/package/2006/relationships"><Relationship Id="rId1" Type="http://schemas.openxmlformats.org/officeDocument/2006/relationships/image" Target="../media/image24.jpg"/></Relationships>
</file>

<file path=xl/drawings/_rels/drawing25.xml.rels><?xml version="1.0" encoding="UTF-8" standalone="yes"?><Relationships xmlns="http://schemas.openxmlformats.org/package/2006/relationships"><Relationship Id="rId1" Type="http://schemas.openxmlformats.org/officeDocument/2006/relationships/image" Target="../media/image25.jpg"/></Relationships>
</file>

<file path=xl/drawings/_rels/drawing26.xml.rels><?xml version="1.0" encoding="UTF-8" standalone="yes"?><Relationships xmlns="http://schemas.openxmlformats.org/package/2006/relationships"><Relationship Id="rId1" Type="http://schemas.openxmlformats.org/officeDocument/2006/relationships/image" Target="../media/image26.jpg"/></Relationships>
</file>

<file path=xl/drawings/_rels/drawing27.xml.rels><?xml version="1.0" encoding="UTF-8" standalone="yes"?><Relationships xmlns="http://schemas.openxmlformats.org/package/2006/relationships"><Relationship Id="rId1" Type="http://schemas.openxmlformats.org/officeDocument/2006/relationships/image" Target="../media/image27.jpg"/></Relationships>
</file>

<file path=xl/drawings/_rels/drawing28.xml.rels><?xml version="1.0" encoding="UTF-8" standalone="yes"?><Relationships xmlns="http://schemas.openxmlformats.org/package/2006/relationships"><Relationship Id="rId1" Type="http://schemas.openxmlformats.org/officeDocument/2006/relationships/image" Target="../media/image28.jpg"/></Relationships>
</file>

<file path=xl/drawings/_rels/drawing29.xml.rels><?xml version="1.0" encoding="UTF-8" standalone="yes"?><Relationships xmlns="http://schemas.openxmlformats.org/package/2006/relationships"><Relationship Id="rId1" Type="http://schemas.openxmlformats.org/officeDocument/2006/relationships/image" Target="../media/image29.jpg"/></Relationships>
</file>

<file path=xl/drawings/_rels/drawing3.xml.rels><?xml version="1.0" encoding="UTF-8" standalone="yes"?><Relationships xmlns="http://schemas.openxmlformats.org/package/2006/relationships"><Relationship Id="rId1" Type="http://schemas.openxmlformats.org/officeDocument/2006/relationships/image" Target="../media/image3.jpg"/></Relationships>
</file>

<file path=xl/drawings/_rels/drawing30.xml.rels><?xml version="1.0" encoding="UTF-8" standalone="yes"?><Relationships xmlns="http://schemas.openxmlformats.org/package/2006/relationships"><Relationship Id="rId1" Type="http://schemas.openxmlformats.org/officeDocument/2006/relationships/image" Target="../media/image30.jpg"/></Relationships>
</file>

<file path=xl/drawings/_rels/drawing31.xml.rels><?xml version="1.0" encoding="UTF-8" standalone="yes"?><Relationships xmlns="http://schemas.openxmlformats.org/package/2006/relationships"><Relationship Id="rId1" Type="http://schemas.openxmlformats.org/officeDocument/2006/relationships/image" Target="../media/image31.jpg"/></Relationships>
</file>

<file path=xl/drawings/_rels/drawing32.xml.rels><?xml version="1.0" encoding="UTF-8" standalone="yes"?><Relationships xmlns="http://schemas.openxmlformats.org/package/2006/relationships"><Relationship Id="rId1" Type="http://schemas.openxmlformats.org/officeDocument/2006/relationships/image" Target="../media/image32.jpg"/></Relationships>
</file>

<file path=xl/drawings/_rels/drawing33.xml.rels><?xml version="1.0" encoding="UTF-8" standalone="yes"?><Relationships xmlns="http://schemas.openxmlformats.org/package/2006/relationships"><Relationship Id="rId1" Type="http://schemas.openxmlformats.org/officeDocument/2006/relationships/image" Target="../media/image33.jpg"/></Relationships>
</file>

<file path=xl/drawings/_rels/drawing34.xml.rels><?xml version="1.0" encoding="UTF-8" standalone="yes"?><Relationships xmlns="http://schemas.openxmlformats.org/package/2006/relationships"><Relationship Id="rId1" Type="http://schemas.openxmlformats.org/officeDocument/2006/relationships/image" Target="../media/image34.jpg"/></Relationships>
</file>

<file path=xl/drawings/_rels/drawing35.xml.rels><?xml version="1.0" encoding="UTF-8" standalone="yes"?><Relationships xmlns="http://schemas.openxmlformats.org/package/2006/relationships"><Relationship Id="rId1" Type="http://schemas.openxmlformats.org/officeDocument/2006/relationships/image" Target="../media/image35.jpg"/></Relationships>
</file>

<file path=xl/drawings/_rels/drawing36.xml.rels><?xml version="1.0" encoding="UTF-8" standalone="yes"?><Relationships xmlns="http://schemas.openxmlformats.org/package/2006/relationships"><Relationship Id="rId1" Type="http://schemas.openxmlformats.org/officeDocument/2006/relationships/image" Target="../media/image36.jpg"/></Relationships>
</file>

<file path=xl/drawings/_rels/drawing37.xml.rels><?xml version="1.0" encoding="UTF-8" standalone="yes"?><Relationships xmlns="http://schemas.openxmlformats.org/package/2006/relationships"><Relationship Id="rId1" Type="http://schemas.openxmlformats.org/officeDocument/2006/relationships/image" Target="../media/image37.jpg"/></Relationships>
</file>

<file path=xl/drawings/_rels/drawing38.xml.rels><?xml version="1.0" encoding="UTF-8" standalone="yes"?><Relationships xmlns="http://schemas.openxmlformats.org/package/2006/relationships"><Relationship Id="rId1" Type="http://schemas.openxmlformats.org/officeDocument/2006/relationships/image" Target="../media/image38.jpg"/></Relationships>
</file>

<file path=xl/drawings/_rels/drawing39.xml.rels><?xml version="1.0" encoding="UTF-8" standalone="yes"?><Relationships xmlns="http://schemas.openxmlformats.org/package/2006/relationships"><Relationship Id="rId1" Type="http://schemas.openxmlformats.org/officeDocument/2006/relationships/image" Target="../media/image39.jpg"/></Relationships>
</file>

<file path=xl/drawings/_rels/drawing4.xml.rels><?xml version="1.0" encoding="UTF-8" standalone="yes"?><Relationships xmlns="http://schemas.openxmlformats.org/package/2006/relationships"><Relationship Id="rId1" Type="http://schemas.openxmlformats.org/officeDocument/2006/relationships/image" Target="../media/image4.jpg"/></Relationships>
</file>

<file path=xl/drawings/_rels/drawing40.xml.rels><?xml version="1.0" encoding="UTF-8" standalone="yes"?><Relationships xmlns="http://schemas.openxmlformats.org/package/2006/relationships"><Relationship Id="rId1" Type="http://schemas.openxmlformats.org/officeDocument/2006/relationships/image" Target="../media/image40.jpg"/></Relationships>
</file>

<file path=xl/drawings/_rels/drawing41.xml.rels><?xml version="1.0" encoding="UTF-8" standalone="yes"?><Relationships xmlns="http://schemas.openxmlformats.org/package/2006/relationships"><Relationship Id="rId1" Type="http://schemas.openxmlformats.org/officeDocument/2006/relationships/image" Target="../media/image41.jpg"/></Relationships>
</file>

<file path=xl/drawings/_rels/drawing42.xml.rels><?xml version="1.0" encoding="UTF-8" standalone="yes"?><Relationships xmlns="http://schemas.openxmlformats.org/package/2006/relationships"><Relationship Id="rId1" Type="http://schemas.openxmlformats.org/officeDocument/2006/relationships/image" Target="../media/image42.jpg"/></Relationships>
</file>

<file path=xl/drawings/_rels/drawing43.xml.rels><?xml version="1.0" encoding="UTF-8" standalone="yes"?><Relationships xmlns="http://schemas.openxmlformats.org/package/2006/relationships"><Relationship Id="rId1" Type="http://schemas.openxmlformats.org/officeDocument/2006/relationships/image" Target="../media/image43.jpg"/></Relationships>
</file>

<file path=xl/drawings/_rels/drawing44.xml.rels><?xml version="1.0" encoding="UTF-8" standalone="yes"?><Relationships xmlns="http://schemas.openxmlformats.org/package/2006/relationships"><Relationship Id="rId1" Type="http://schemas.openxmlformats.org/officeDocument/2006/relationships/image" Target="../media/image44.jpg"/></Relationships>
</file>

<file path=xl/drawings/_rels/drawing45.xml.rels><?xml version="1.0" encoding="UTF-8" standalone="yes"?><Relationships xmlns="http://schemas.openxmlformats.org/package/2006/relationships"><Relationship Id="rId1" Type="http://schemas.openxmlformats.org/officeDocument/2006/relationships/image" Target="../media/image45.jpg"/></Relationships>
</file>

<file path=xl/drawings/_rels/drawing46.xml.rels><?xml version="1.0" encoding="UTF-8" standalone="yes"?><Relationships xmlns="http://schemas.openxmlformats.org/package/2006/relationships"><Relationship Id="rId1" Type="http://schemas.openxmlformats.org/officeDocument/2006/relationships/image" Target="../media/image46.jpg"/></Relationships>
</file>

<file path=xl/drawings/_rels/drawing47.xml.rels><?xml version="1.0" encoding="UTF-8" standalone="yes"?><Relationships xmlns="http://schemas.openxmlformats.org/package/2006/relationships"><Relationship Id="rId1" Type="http://schemas.openxmlformats.org/officeDocument/2006/relationships/image" Target="../media/image47.jpg"/></Relationships>
</file>

<file path=xl/drawings/_rels/drawing48.xml.rels><?xml version="1.0" encoding="UTF-8" standalone="yes"?><Relationships xmlns="http://schemas.openxmlformats.org/package/2006/relationships"><Relationship Id="rId1" Type="http://schemas.openxmlformats.org/officeDocument/2006/relationships/image" Target="../media/image48.jpg"/></Relationships>
</file>

<file path=xl/drawings/_rels/drawing49.xml.rels><?xml version="1.0" encoding="UTF-8" standalone="yes"?><Relationships xmlns="http://schemas.openxmlformats.org/package/2006/relationships"><Relationship Id="rId1" Type="http://schemas.openxmlformats.org/officeDocument/2006/relationships/image" Target="../media/image49.jpg"/></Relationships>
</file>

<file path=xl/drawings/_rels/drawing5.xml.rels><?xml version="1.0" encoding="UTF-8" standalone="yes"?><Relationships xmlns="http://schemas.openxmlformats.org/package/2006/relationships"><Relationship Id="rId1" Type="http://schemas.openxmlformats.org/officeDocument/2006/relationships/image" Target="../media/image5.jpg"/></Relationships>
</file>

<file path=xl/drawings/_rels/drawing50.xml.rels><?xml version="1.0" encoding="UTF-8" standalone="yes"?><Relationships xmlns="http://schemas.openxmlformats.org/package/2006/relationships"><Relationship Id="rId1" Type="http://schemas.openxmlformats.org/officeDocument/2006/relationships/image" Target="../media/image50.jpg"/></Relationships>
</file>

<file path=xl/drawings/_rels/drawing51.xml.rels><?xml version="1.0" encoding="UTF-8" standalone="yes"?><Relationships xmlns="http://schemas.openxmlformats.org/package/2006/relationships"><Relationship Id="rId1" Type="http://schemas.openxmlformats.org/officeDocument/2006/relationships/image" Target="../media/image51.jpg"/></Relationships>
</file>

<file path=xl/drawings/_rels/drawing52.xml.rels><?xml version="1.0" encoding="UTF-8" standalone="yes"?><Relationships xmlns="http://schemas.openxmlformats.org/package/2006/relationships"><Relationship Id="rId1" Type="http://schemas.openxmlformats.org/officeDocument/2006/relationships/image" Target="../media/image52.jpg"/></Relationships>
</file>

<file path=xl/drawings/_rels/drawing53.xml.rels><?xml version="1.0" encoding="UTF-8" standalone="yes"?><Relationships xmlns="http://schemas.openxmlformats.org/package/2006/relationships"><Relationship Id="rId1" Type="http://schemas.openxmlformats.org/officeDocument/2006/relationships/image" Target="../media/image53.jpg"/></Relationships>
</file>

<file path=xl/drawings/_rels/drawing54.xml.rels><?xml version="1.0" encoding="UTF-8" standalone="yes"?><Relationships xmlns="http://schemas.openxmlformats.org/package/2006/relationships"><Relationship Id="rId1" Type="http://schemas.openxmlformats.org/officeDocument/2006/relationships/image" Target="../media/image54.jpg"/></Relationships>
</file>

<file path=xl/drawings/_rels/drawing55.xml.rels><?xml version="1.0" encoding="UTF-8" standalone="yes"?><Relationships xmlns="http://schemas.openxmlformats.org/package/2006/relationships"><Relationship Id="rId1" Type="http://schemas.openxmlformats.org/officeDocument/2006/relationships/image" Target="../media/image55.jpg"/></Relationships>
</file>

<file path=xl/drawings/_rels/drawing56.xml.rels><?xml version="1.0" encoding="UTF-8" standalone="yes"?><Relationships xmlns="http://schemas.openxmlformats.org/package/2006/relationships"><Relationship Id="rId1" Type="http://schemas.openxmlformats.org/officeDocument/2006/relationships/image" Target="../media/image56.jpg"/></Relationships>
</file>

<file path=xl/drawings/_rels/drawing57.xml.rels><?xml version="1.0" encoding="UTF-8" standalone="yes"?><Relationships xmlns="http://schemas.openxmlformats.org/package/2006/relationships"><Relationship Id="rId1" Type="http://schemas.openxmlformats.org/officeDocument/2006/relationships/image" Target="../media/image57.jpg"/></Relationships>
</file>

<file path=xl/drawings/_rels/drawing58.xml.rels><?xml version="1.0" encoding="UTF-8" standalone="yes"?><Relationships xmlns="http://schemas.openxmlformats.org/package/2006/relationships"><Relationship Id="rId1" Type="http://schemas.openxmlformats.org/officeDocument/2006/relationships/image" Target="../media/image58.jpg"/></Relationships>
</file>

<file path=xl/drawings/_rels/drawing59.xml.rels><?xml version="1.0" encoding="UTF-8" standalone="yes"?><Relationships xmlns="http://schemas.openxmlformats.org/package/2006/relationships"><Relationship Id="rId1" Type="http://schemas.openxmlformats.org/officeDocument/2006/relationships/image" Target="../media/image59.jpg"/></Relationships>
</file>

<file path=xl/drawings/_rels/drawing6.xml.rels><?xml version="1.0" encoding="UTF-8" standalone="yes"?><Relationships xmlns="http://schemas.openxmlformats.org/package/2006/relationships"><Relationship Id="rId1" Type="http://schemas.openxmlformats.org/officeDocument/2006/relationships/image" Target="../media/image6.jpg"/></Relationships>
</file>

<file path=xl/drawings/_rels/drawing60.xml.rels><?xml version="1.0" encoding="UTF-8" standalone="yes"?><Relationships xmlns="http://schemas.openxmlformats.org/package/2006/relationships"><Relationship Id="rId1" Type="http://schemas.openxmlformats.org/officeDocument/2006/relationships/image" Target="../media/image60.jpg"/></Relationships>
</file>

<file path=xl/drawings/_rels/drawing61.xml.rels><?xml version="1.0" encoding="UTF-8" standalone="yes"?><Relationships xmlns="http://schemas.openxmlformats.org/package/2006/relationships"><Relationship Id="rId1" Type="http://schemas.openxmlformats.org/officeDocument/2006/relationships/image" Target="../media/image61.jpg"/></Relationships>
</file>

<file path=xl/drawings/_rels/drawing62.xml.rels><?xml version="1.0" encoding="UTF-8" standalone="yes"?><Relationships xmlns="http://schemas.openxmlformats.org/package/2006/relationships"><Relationship Id="rId1" Type="http://schemas.openxmlformats.org/officeDocument/2006/relationships/image" Target="../media/image62.jpg"/></Relationships>
</file>

<file path=xl/drawings/_rels/drawing63.xml.rels><?xml version="1.0" encoding="UTF-8" standalone="yes"?><Relationships xmlns="http://schemas.openxmlformats.org/package/2006/relationships"><Relationship Id="rId1" Type="http://schemas.openxmlformats.org/officeDocument/2006/relationships/image" Target="../media/image63.jpg"/></Relationships>
</file>

<file path=xl/drawings/_rels/drawing64.xml.rels><?xml version="1.0" encoding="UTF-8" standalone="yes"?><Relationships xmlns="http://schemas.openxmlformats.org/package/2006/relationships"><Relationship Id="rId1" Type="http://schemas.openxmlformats.org/officeDocument/2006/relationships/image" Target="../media/image64.jpg"/></Relationships>
</file>

<file path=xl/drawings/_rels/drawing65.xml.rels><?xml version="1.0" encoding="UTF-8" standalone="yes"?><Relationships xmlns="http://schemas.openxmlformats.org/package/2006/relationships"><Relationship Id="rId1" Type="http://schemas.openxmlformats.org/officeDocument/2006/relationships/image" Target="../media/image65.jpg"/></Relationships>
</file>

<file path=xl/drawings/_rels/drawing66.xml.rels><?xml version="1.0" encoding="UTF-8" standalone="yes"?><Relationships xmlns="http://schemas.openxmlformats.org/package/2006/relationships"><Relationship Id="rId1" Type="http://schemas.openxmlformats.org/officeDocument/2006/relationships/image" Target="../media/image66.jpg"/></Relationships>
</file>

<file path=xl/drawings/_rels/drawing67.xml.rels><?xml version="1.0" encoding="UTF-8" standalone="yes"?><Relationships xmlns="http://schemas.openxmlformats.org/package/2006/relationships"><Relationship Id="rId1" Type="http://schemas.openxmlformats.org/officeDocument/2006/relationships/image" Target="../media/image67.jpg"/></Relationships>
</file>

<file path=xl/drawings/_rels/drawing68.xml.rels><?xml version="1.0" encoding="UTF-8" standalone="yes"?><Relationships xmlns="http://schemas.openxmlformats.org/package/2006/relationships"><Relationship Id="rId1" Type="http://schemas.openxmlformats.org/officeDocument/2006/relationships/image" Target="../media/image68.jpg"/></Relationships>
</file>

<file path=xl/drawings/_rels/drawing69.xml.rels><?xml version="1.0" encoding="UTF-8" standalone="yes"?><Relationships xmlns="http://schemas.openxmlformats.org/package/2006/relationships"><Relationship Id="rId1" Type="http://schemas.openxmlformats.org/officeDocument/2006/relationships/image" Target="../media/image69.jpg"/></Relationships>
</file>

<file path=xl/drawings/_rels/drawing7.xml.rels><?xml version="1.0" encoding="UTF-8" standalone="yes"?><Relationships xmlns="http://schemas.openxmlformats.org/package/2006/relationships"><Relationship Id="rId1" Type="http://schemas.openxmlformats.org/officeDocument/2006/relationships/image" Target="../media/image7.jpg"/></Relationships>
</file>

<file path=xl/drawings/_rels/drawing70.xml.rels><?xml version="1.0" encoding="UTF-8" standalone="yes"?><Relationships xmlns="http://schemas.openxmlformats.org/package/2006/relationships"><Relationship Id="rId1" Type="http://schemas.openxmlformats.org/officeDocument/2006/relationships/image" Target="../media/image70.jpg"/></Relationships>
</file>

<file path=xl/drawings/_rels/drawing71.xml.rels><?xml version="1.0" encoding="UTF-8" standalone="yes"?><Relationships xmlns="http://schemas.openxmlformats.org/package/2006/relationships"><Relationship Id="rId1" Type="http://schemas.openxmlformats.org/officeDocument/2006/relationships/image" Target="../media/image71.jpg"/></Relationships>
</file>

<file path=xl/drawings/_rels/drawing72.xml.rels><?xml version="1.0" encoding="UTF-8" standalone="yes"?><Relationships xmlns="http://schemas.openxmlformats.org/package/2006/relationships"><Relationship Id="rId1" Type="http://schemas.openxmlformats.org/officeDocument/2006/relationships/image" Target="../media/image72.jpg"/></Relationships>
</file>

<file path=xl/drawings/_rels/drawing73.xml.rels><?xml version="1.0" encoding="UTF-8" standalone="yes"?><Relationships xmlns="http://schemas.openxmlformats.org/package/2006/relationships"><Relationship Id="rId1" Type="http://schemas.openxmlformats.org/officeDocument/2006/relationships/image" Target="../media/image73.jpg"/></Relationships>
</file>

<file path=xl/drawings/_rels/drawing74.xml.rels><?xml version="1.0" encoding="UTF-8" standalone="yes"?><Relationships xmlns="http://schemas.openxmlformats.org/package/2006/relationships"><Relationship Id="rId1" Type="http://schemas.openxmlformats.org/officeDocument/2006/relationships/image" Target="../media/image74.jpg"/></Relationships>
</file>

<file path=xl/drawings/_rels/drawing75.xml.rels><?xml version="1.0" encoding="UTF-8" standalone="yes"?><Relationships xmlns="http://schemas.openxmlformats.org/package/2006/relationships"><Relationship Id="rId1" Type="http://schemas.openxmlformats.org/officeDocument/2006/relationships/image" Target="../media/image75.jpg"/></Relationships>
</file>

<file path=xl/drawings/_rels/drawing76.xml.rels><?xml version="1.0" encoding="UTF-8" standalone="yes"?><Relationships xmlns="http://schemas.openxmlformats.org/package/2006/relationships"><Relationship Id="rId1" Type="http://schemas.openxmlformats.org/officeDocument/2006/relationships/image" Target="../media/image76.jpg"/></Relationships>
</file>

<file path=xl/drawings/_rels/drawing77.xml.rels><?xml version="1.0" encoding="UTF-8" standalone="yes"?><Relationships xmlns="http://schemas.openxmlformats.org/package/2006/relationships"><Relationship Id="rId1" Type="http://schemas.openxmlformats.org/officeDocument/2006/relationships/image" Target="../media/image77.jpg"/></Relationships>
</file>

<file path=xl/drawings/_rels/drawing78.xml.rels><?xml version="1.0" encoding="UTF-8" standalone="yes"?><Relationships xmlns="http://schemas.openxmlformats.org/package/2006/relationships"><Relationship Id="rId1" Type="http://schemas.openxmlformats.org/officeDocument/2006/relationships/image" Target="../media/image78.jpg"/></Relationships>
</file>

<file path=xl/drawings/_rels/drawing79.xml.rels><?xml version="1.0" encoding="UTF-8" standalone="yes"?><Relationships xmlns="http://schemas.openxmlformats.org/package/2006/relationships"><Relationship Id="rId1" Type="http://schemas.openxmlformats.org/officeDocument/2006/relationships/image" Target="../media/image79.jpg"/></Relationships>
</file>

<file path=xl/drawings/_rels/drawing8.xml.rels><?xml version="1.0" encoding="UTF-8" standalone="yes"?><Relationships xmlns="http://schemas.openxmlformats.org/package/2006/relationships"><Relationship Id="rId1" Type="http://schemas.openxmlformats.org/officeDocument/2006/relationships/image" Target="../media/image8.jpg"/></Relationships>
</file>

<file path=xl/drawings/_rels/drawing80.xml.rels><?xml version="1.0" encoding="UTF-8" standalone="yes"?><Relationships xmlns="http://schemas.openxmlformats.org/package/2006/relationships"><Relationship Id="rId1" Type="http://schemas.openxmlformats.org/officeDocument/2006/relationships/image" Target="../media/image80.jpg"/></Relationships>
</file>

<file path=xl/drawings/_rels/drawing81.xml.rels><?xml version="1.0" encoding="UTF-8" standalone="yes"?><Relationships xmlns="http://schemas.openxmlformats.org/package/2006/relationships"><Relationship Id="rId1" Type="http://schemas.openxmlformats.org/officeDocument/2006/relationships/image" Target="../media/image81.jpg"/></Relationships>
</file>

<file path=xl/drawings/_rels/drawing82.xml.rels><?xml version="1.0" encoding="UTF-8" standalone="yes"?><Relationships xmlns="http://schemas.openxmlformats.org/package/2006/relationships"><Relationship Id="rId1" Type="http://schemas.openxmlformats.org/officeDocument/2006/relationships/image" Target="../media/image82.jpg"/></Relationships>
</file>

<file path=xl/drawings/_rels/drawing83.xml.rels><?xml version="1.0" encoding="UTF-8" standalone="yes"?><Relationships xmlns="http://schemas.openxmlformats.org/package/2006/relationships"><Relationship Id="rId1" Type="http://schemas.openxmlformats.org/officeDocument/2006/relationships/image" Target="../media/image83.jpg"/></Relationships>
</file>

<file path=xl/drawings/_rels/drawing84.xml.rels><?xml version="1.0" encoding="UTF-8" standalone="yes"?><Relationships xmlns="http://schemas.openxmlformats.org/package/2006/relationships"><Relationship Id="rId1" Type="http://schemas.openxmlformats.org/officeDocument/2006/relationships/image" Target="../media/image84.jpg"/></Relationships>
</file>

<file path=xl/drawings/_rels/drawing85.xml.rels><?xml version="1.0" encoding="UTF-8" standalone="yes"?><Relationships xmlns="http://schemas.openxmlformats.org/package/2006/relationships"><Relationship Id="rId1" Type="http://schemas.openxmlformats.org/officeDocument/2006/relationships/image" Target="../media/image85.jpg"/></Relationships>
</file>

<file path=xl/drawings/_rels/drawing86.xml.rels><?xml version="1.0" encoding="UTF-8" standalone="yes"?><Relationships xmlns="http://schemas.openxmlformats.org/package/2006/relationships"><Relationship Id="rId1" Type="http://schemas.openxmlformats.org/officeDocument/2006/relationships/image" Target="../media/image86.jpg"/></Relationships>
</file>

<file path=xl/drawings/_rels/drawing87.xml.rels><?xml version="1.0" encoding="UTF-8" standalone="yes"?><Relationships xmlns="http://schemas.openxmlformats.org/package/2006/relationships"><Relationship Id="rId1" Type="http://schemas.openxmlformats.org/officeDocument/2006/relationships/image" Target="../media/image87.jpg"/></Relationships>
</file>

<file path=xl/drawings/_rels/drawing88.xml.rels><?xml version="1.0" encoding="UTF-8" standalone="yes"?><Relationships xmlns="http://schemas.openxmlformats.org/package/2006/relationships"><Relationship Id="rId1" Type="http://schemas.openxmlformats.org/officeDocument/2006/relationships/image" Target="../media/image88.jpg"/></Relationships>
</file>

<file path=xl/drawings/_rels/drawing89.xml.rels><?xml version="1.0" encoding="UTF-8" standalone="yes"?><Relationships xmlns="http://schemas.openxmlformats.org/package/2006/relationships"><Relationship Id="rId1" Type="http://schemas.openxmlformats.org/officeDocument/2006/relationships/image" Target="../media/image89.jpg"/></Relationships>
</file>

<file path=xl/drawings/_rels/drawing9.xml.rels><?xml version="1.0" encoding="UTF-8" standalone="yes"?><Relationships xmlns="http://schemas.openxmlformats.org/package/2006/relationships"><Relationship Id="rId1" Type="http://schemas.openxmlformats.org/officeDocument/2006/relationships/image" Target="../media/image9.jpg"/></Relationships>
</file>

<file path=xl/drawings/_rels/drawing90.xml.rels><?xml version="1.0" encoding="UTF-8" standalone="yes"?><Relationships xmlns="http://schemas.openxmlformats.org/package/2006/relationships"><Relationship Id="rId1" Type="http://schemas.openxmlformats.org/officeDocument/2006/relationships/image" Target="../media/image90.jpg"/></Relationships>
</file>

<file path=xl/drawings/_rels/drawing91.xml.rels><?xml version="1.0" encoding="UTF-8" standalone="yes"?><Relationships xmlns="http://schemas.openxmlformats.org/package/2006/relationships"><Relationship Id="rId1" Type="http://schemas.openxmlformats.org/officeDocument/2006/relationships/image" Target="../media/image91.jpg"/></Relationships>
</file>

<file path=xl/drawings/_rels/drawing92.xml.rels><?xml version="1.0" encoding="UTF-8" standalone="yes"?><Relationships xmlns="http://schemas.openxmlformats.org/package/2006/relationships"><Relationship Id="rId1" Type="http://schemas.openxmlformats.org/officeDocument/2006/relationships/image" Target="../media/image92.jpg"/></Relationships>
</file>

<file path=xl/drawings/_rels/drawing93.xml.rels><?xml version="1.0" encoding="UTF-8" standalone="yes"?><Relationships xmlns="http://schemas.openxmlformats.org/package/2006/relationships"><Relationship Id="rId1" Type="http://schemas.openxmlformats.org/officeDocument/2006/relationships/image" Target="../media/image93.jp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5</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4389120" cy="82296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Relationship Id="rId2" Type="http://schemas.openxmlformats.org/officeDocument/2006/relationships/printerSettings" Target="../printerSettings/printerSettings35.bin"/><Relationship Id="rIdvml" Type="http://schemas.openxmlformats.org/officeDocument/2006/relationships/vmlDrawing" Target="../drawings/vmlDrawing35.v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Relationship Id="rId2" Type="http://schemas.openxmlformats.org/officeDocument/2006/relationships/printerSettings" Target="../printerSettings/printerSettings36.bin"/><Relationship Id="rIdvml" Type="http://schemas.openxmlformats.org/officeDocument/2006/relationships/vmlDrawing" Target="../drawings/vmlDrawing36.v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Relationship Id="rId2" Type="http://schemas.openxmlformats.org/officeDocument/2006/relationships/printerSettings" Target="../printerSettings/printerSettings37.bin"/><Relationship Id="rIdvml" Type="http://schemas.openxmlformats.org/officeDocument/2006/relationships/vmlDrawing" Target="../drawings/vmlDrawing37.v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Relationship Id="rId2" Type="http://schemas.openxmlformats.org/officeDocument/2006/relationships/printerSettings" Target="../printerSettings/printerSettings38.bin"/><Relationship Id="rIdvml" Type="http://schemas.openxmlformats.org/officeDocument/2006/relationships/vmlDrawing" Target="../drawings/vmlDrawing38.v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Relationship Id="rId2" Type="http://schemas.openxmlformats.org/officeDocument/2006/relationships/printerSettings" Target="../printerSettings/printerSettings39.bin"/><Relationship Id="rIdvml" Type="http://schemas.openxmlformats.org/officeDocument/2006/relationships/vmlDrawing" Target="../drawings/vmlDrawing39.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Relationship Id="rId2" Type="http://schemas.openxmlformats.org/officeDocument/2006/relationships/printerSettings" Target="../printerSettings/printerSettings40.bin"/><Relationship Id="rIdvml" Type="http://schemas.openxmlformats.org/officeDocument/2006/relationships/vmlDrawing" Target="../drawings/vmlDrawing40.v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Relationship Id="rId2" Type="http://schemas.openxmlformats.org/officeDocument/2006/relationships/printerSettings" Target="../printerSettings/printerSettings41.bin"/><Relationship Id="rIdvml" Type="http://schemas.openxmlformats.org/officeDocument/2006/relationships/vmlDrawing" Target="../drawings/vmlDrawing41.vm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Relationship Id="rId2" Type="http://schemas.openxmlformats.org/officeDocument/2006/relationships/printerSettings" Target="../printerSettings/printerSettings42.bin"/><Relationship Id="rIdvml" Type="http://schemas.openxmlformats.org/officeDocument/2006/relationships/vmlDrawing" Target="../drawings/vmlDrawing42.vm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Relationship Id="rId2" Type="http://schemas.openxmlformats.org/officeDocument/2006/relationships/printerSettings" Target="../printerSettings/printerSettings43.bin"/><Relationship Id="rIdvml" Type="http://schemas.openxmlformats.org/officeDocument/2006/relationships/vmlDrawing" Target="../drawings/vmlDrawing43.vm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Relationship Id="rId2" Type="http://schemas.openxmlformats.org/officeDocument/2006/relationships/printerSettings" Target="../printerSettings/printerSettings44.bin"/><Relationship Id="rIdvml" Type="http://schemas.openxmlformats.org/officeDocument/2006/relationships/vmlDrawing" Target="../drawings/vmlDrawing44.vm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Relationship Id="rId2" Type="http://schemas.openxmlformats.org/officeDocument/2006/relationships/printerSettings" Target="../printerSettings/printerSettings45.bin"/><Relationship Id="rIdvml" Type="http://schemas.openxmlformats.org/officeDocument/2006/relationships/vmlDrawing" Target="../drawings/vmlDrawing45.vm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Relationship Id="rId2" Type="http://schemas.openxmlformats.org/officeDocument/2006/relationships/printerSettings" Target="../printerSettings/printerSettings46.bin"/><Relationship Id="rIdvml" Type="http://schemas.openxmlformats.org/officeDocument/2006/relationships/vmlDrawing" Target="../drawings/vmlDrawing46.v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Relationship Id="rId2" Type="http://schemas.openxmlformats.org/officeDocument/2006/relationships/printerSettings" Target="../printerSettings/printerSettings47.bin"/><Relationship Id="rIdvml" Type="http://schemas.openxmlformats.org/officeDocument/2006/relationships/vmlDrawing" Target="../drawings/vmlDrawing47.v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Relationship Id="rId2" Type="http://schemas.openxmlformats.org/officeDocument/2006/relationships/printerSettings" Target="../printerSettings/printerSettings48.bin"/><Relationship Id="rIdvml" Type="http://schemas.openxmlformats.org/officeDocument/2006/relationships/vmlDrawing" Target="../drawings/vmlDrawing48.v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Relationship Id="rId2" Type="http://schemas.openxmlformats.org/officeDocument/2006/relationships/printerSettings" Target="../printerSettings/printerSettings49.bin"/><Relationship Id="rIdvml" Type="http://schemas.openxmlformats.org/officeDocument/2006/relationships/vmlDrawing" Target="../drawings/vmlDrawing49.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Relationship Id="rId2" Type="http://schemas.openxmlformats.org/officeDocument/2006/relationships/printerSettings" Target="../printerSettings/printerSettings50.bin"/><Relationship Id="rIdvml" Type="http://schemas.openxmlformats.org/officeDocument/2006/relationships/vmlDrawing" Target="../drawings/vmlDrawing50.v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Relationship Id="rId2" Type="http://schemas.openxmlformats.org/officeDocument/2006/relationships/printerSettings" Target="../printerSettings/printerSettings51.bin"/><Relationship Id="rIdvml" Type="http://schemas.openxmlformats.org/officeDocument/2006/relationships/vmlDrawing" Target="../drawings/vmlDrawing51.v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Relationship Id="rId2" Type="http://schemas.openxmlformats.org/officeDocument/2006/relationships/printerSettings" Target="../printerSettings/printerSettings52.bin"/><Relationship Id="rIdvml" Type="http://schemas.openxmlformats.org/officeDocument/2006/relationships/vmlDrawing" Target="../drawings/vmlDrawing52.v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Relationship Id="rId2" Type="http://schemas.openxmlformats.org/officeDocument/2006/relationships/printerSettings" Target="../printerSettings/printerSettings53.bin"/><Relationship Id="rIdvml" Type="http://schemas.openxmlformats.org/officeDocument/2006/relationships/vmlDrawing" Target="../drawings/vmlDrawing53.v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Relationship Id="rId2" Type="http://schemas.openxmlformats.org/officeDocument/2006/relationships/printerSettings" Target="../printerSettings/printerSettings54.bin"/><Relationship Id="rIdvml" Type="http://schemas.openxmlformats.org/officeDocument/2006/relationships/vmlDrawing" Target="../drawings/vmlDrawing54.v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Relationship Id="rId2" Type="http://schemas.openxmlformats.org/officeDocument/2006/relationships/printerSettings" Target="../printerSettings/printerSettings55.bin"/><Relationship Id="rIdvml" Type="http://schemas.openxmlformats.org/officeDocument/2006/relationships/vmlDrawing" Target="../drawings/vmlDrawing55.v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Relationship Id="rId2" Type="http://schemas.openxmlformats.org/officeDocument/2006/relationships/printerSettings" Target="../printerSettings/printerSettings56.bin"/><Relationship Id="rIdvml" Type="http://schemas.openxmlformats.org/officeDocument/2006/relationships/vmlDrawing" Target="../drawings/vmlDrawing56.v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Relationship Id="rId2" Type="http://schemas.openxmlformats.org/officeDocument/2006/relationships/printerSettings" Target="../printerSettings/printerSettings57.bin"/><Relationship Id="rIdvml" Type="http://schemas.openxmlformats.org/officeDocument/2006/relationships/vmlDrawing" Target="../drawings/vmlDrawing57.v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Relationship Id="rId2" Type="http://schemas.openxmlformats.org/officeDocument/2006/relationships/printerSettings" Target="../printerSettings/printerSettings58.bin"/><Relationship Id="rIdvml" Type="http://schemas.openxmlformats.org/officeDocument/2006/relationships/vmlDrawing" Target="../drawings/vmlDrawing58.v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Relationship Id="rId2" Type="http://schemas.openxmlformats.org/officeDocument/2006/relationships/printerSettings" Target="../printerSettings/printerSettings59.bin"/><Relationship Id="rIdvml" Type="http://schemas.openxmlformats.org/officeDocument/2006/relationships/vmlDrawing" Target="../drawings/vmlDrawing59.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Relationship Id="rId2" Type="http://schemas.openxmlformats.org/officeDocument/2006/relationships/printerSettings" Target="../printerSettings/printerSettings60.bin"/><Relationship Id="rIdvml" Type="http://schemas.openxmlformats.org/officeDocument/2006/relationships/vmlDrawing" Target="../drawings/vmlDrawing60.vm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Relationship Id="rId2" Type="http://schemas.openxmlformats.org/officeDocument/2006/relationships/printerSettings" Target="../printerSettings/printerSettings61.bin"/><Relationship Id="rIdvml" Type="http://schemas.openxmlformats.org/officeDocument/2006/relationships/vmlDrawing" Target="../drawings/vmlDrawing61.v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Relationship Id="rId2" Type="http://schemas.openxmlformats.org/officeDocument/2006/relationships/printerSettings" Target="../printerSettings/printerSettings62.bin"/><Relationship Id="rIdvml" Type="http://schemas.openxmlformats.org/officeDocument/2006/relationships/vmlDrawing" Target="../drawings/vmlDrawing62.v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Relationship Id="rId2" Type="http://schemas.openxmlformats.org/officeDocument/2006/relationships/printerSettings" Target="../printerSettings/printerSettings63.bin"/><Relationship Id="rIdvml" Type="http://schemas.openxmlformats.org/officeDocument/2006/relationships/vmlDrawing" Target="../drawings/vmlDrawing63.v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Relationship Id="rId2" Type="http://schemas.openxmlformats.org/officeDocument/2006/relationships/printerSettings" Target="../printerSettings/printerSettings64.bin"/><Relationship Id="rIdvml" Type="http://schemas.openxmlformats.org/officeDocument/2006/relationships/vmlDrawing" Target="../drawings/vmlDrawing64.v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Relationship Id="rId2" Type="http://schemas.openxmlformats.org/officeDocument/2006/relationships/printerSettings" Target="../printerSettings/printerSettings65.bin"/><Relationship Id="rIdvml" Type="http://schemas.openxmlformats.org/officeDocument/2006/relationships/vmlDrawing" Target="../drawings/vmlDrawing65.v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Relationship Id="rId2" Type="http://schemas.openxmlformats.org/officeDocument/2006/relationships/printerSettings" Target="../printerSettings/printerSettings66.bin"/><Relationship Id="rIdvml" Type="http://schemas.openxmlformats.org/officeDocument/2006/relationships/vmlDrawing" Target="../drawings/vmlDrawing66.v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Relationship Id="rId2" Type="http://schemas.openxmlformats.org/officeDocument/2006/relationships/printerSettings" Target="../printerSettings/printerSettings67.bin"/><Relationship Id="rIdvml" Type="http://schemas.openxmlformats.org/officeDocument/2006/relationships/vmlDrawing" Target="../drawings/vmlDrawing67.v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Relationship Id="rId2" Type="http://schemas.openxmlformats.org/officeDocument/2006/relationships/printerSettings" Target="../printerSettings/printerSettings68.bin"/><Relationship Id="rIdvml" Type="http://schemas.openxmlformats.org/officeDocument/2006/relationships/vmlDrawing" Target="../drawings/vmlDrawing68.vm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2" Type="http://schemas.openxmlformats.org/officeDocument/2006/relationships/printerSettings" Target="../printerSettings/printerSettings69.bin"/><Relationship Id="rIdvml" Type="http://schemas.openxmlformats.org/officeDocument/2006/relationships/vmlDrawing" Target="../drawings/vmlDrawing69.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2" Type="http://schemas.openxmlformats.org/officeDocument/2006/relationships/printerSettings" Target="../printerSettings/printerSettings70.bin"/><Relationship Id="rIdvml" Type="http://schemas.openxmlformats.org/officeDocument/2006/relationships/vmlDrawing" Target="../drawings/vmlDrawing70.vml"/></Relationships>
</file>

<file path=xl/worksheets/_rels/sheet71.xml.rels><?xml version="1.0" encoding="UTF-8" standalone="yes"?><Relationships xmlns="http://schemas.openxmlformats.org/package/2006/relationships"><Relationship Id="rId1" Type="http://schemas.openxmlformats.org/officeDocument/2006/relationships/drawing" Target="../drawings/drawing71.xml"/><Relationship Id="rId2" Type="http://schemas.openxmlformats.org/officeDocument/2006/relationships/printerSettings" Target="../printerSettings/printerSettings71.bin"/><Relationship Id="rIdvml" Type="http://schemas.openxmlformats.org/officeDocument/2006/relationships/vmlDrawing" Target="../drawings/vmlDrawing71.vml"/></Relationships>
</file>

<file path=xl/worksheets/_rels/sheet72.xml.rels><?xml version="1.0" encoding="UTF-8" standalone="yes"?><Relationships xmlns="http://schemas.openxmlformats.org/package/2006/relationships"><Relationship Id="rId1" Type="http://schemas.openxmlformats.org/officeDocument/2006/relationships/drawing" Target="../drawings/drawing72.xml"/><Relationship Id="rId2" Type="http://schemas.openxmlformats.org/officeDocument/2006/relationships/printerSettings" Target="../printerSettings/printerSettings72.bin"/><Relationship Id="rIdvml" Type="http://schemas.openxmlformats.org/officeDocument/2006/relationships/vmlDrawing" Target="../drawings/vmlDrawing72.vml"/></Relationships>
</file>

<file path=xl/worksheets/_rels/sheet73.xml.rels><?xml version="1.0" encoding="UTF-8" standalone="yes"?><Relationships xmlns="http://schemas.openxmlformats.org/package/2006/relationships"><Relationship Id="rId1" Type="http://schemas.openxmlformats.org/officeDocument/2006/relationships/drawing" Target="../drawings/drawing73.xml"/><Relationship Id="rId2" Type="http://schemas.openxmlformats.org/officeDocument/2006/relationships/printerSettings" Target="../printerSettings/printerSettings73.bin"/><Relationship Id="rIdvml" Type="http://schemas.openxmlformats.org/officeDocument/2006/relationships/vmlDrawing" Target="../drawings/vmlDrawing73.vml"/></Relationships>
</file>

<file path=xl/worksheets/_rels/sheet74.xml.rels><?xml version="1.0" encoding="UTF-8" standalone="yes"?><Relationships xmlns="http://schemas.openxmlformats.org/package/2006/relationships"><Relationship Id="rId1" Type="http://schemas.openxmlformats.org/officeDocument/2006/relationships/drawing" Target="../drawings/drawing74.xml"/><Relationship Id="rId2" Type="http://schemas.openxmlformats.org/officeDocument/2006/relationships/printerSettings" Target="../printerSettings/printerSettings74.bin"/><Relationship Id="rIdvml" Type="http://schemas.openxmlformats.org/officeDocument/2006/relationships/vmlDrawing" Target="../drawings/vmlDrawing74.vml"/></Relationships>
</file>

<file path=xl/worksheets/_rels/sheet75.xml.rels><?xml version="1.0" encoding="UTF-8" standalone="yes"?><Relationships xmlns="http://schemas.openxmlformats.org/package/2006/relationships"><Relationship Id="rId1" Type="http://schemas.openxmlformats.org/officeDocument/2006/relationships/drawing" Target="../drawings/drawing75.xml"/><Relationship Id="rId2" Type="http://schemas.openxmlformats.org/officeDocument/2006/relationships/printerSettings" Target="../printerSettings/printerSettings75.bin"/><Relationship Id="rIdvml" Type="http://schemas.openxmlformats.org/officeDocument/2006/relationships/vmlDrawing" Target="../drawings/vmlDrawing75.vml"/></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76.xml"/><Relationship Id="rId2" Type="http://schemas.openxmlformats.org/officeDocument/2006/relationships/printerSettings" Target="../printerSettings/printerSettings76.bin"/><Relationship Id="rIdvml" Type="http://schemas.openxmlformats.org/officeDocument/2006/relationships/vmlDrawing" Target="../drawings/vmlDrawing76.vml"/></Relationships>
</file>

<file path=xl/worksheets/_rels/sheet77.xml.rels><?xml version="1.0" encoding="UTF-8" standalone="yes"?><Relationships xmlns="http://schemas.openxmlformats.org/package/2006/relationships"><Relationship Id="rId1" Type="http://schemas.openxmlformats.org/officeDocument/2006/relationships/drawing" Target="../drawings/drawing77.xml"/><Relationship Id="rId2" Type="http://schemas.openxmlformats.org/officeDocument/2006/relationships/printerSettings" Target="../printerSettings/printerSettings77.bin"/><Relationship Id="rIdvml" Type="http://schemas.openxmlformats.org/officeDocument/2006/relationships/vmlDrawing" Target="../drawings/vmlDrawing77.vml"/></Relationships>
</file>

<file path=xl/worksheets/_rels/sheet78.xml.rels><?xml version="1.0" encoding="UTF-8" standalone="yes"?><Relationships xmlns="http://schemas.openxmlformats.org/package/2006/relationships"><Relationship Id="rId1" Type="http://schemas.openxmlformats.org/officeDocument/2006/relationships/drawing" Target="../drawings/drawing78.xml"/><Relationship Id="rId2" Type="http://schemas.openxmlformats.org/officeDocument/2006/relationships/printerSettings" Target="../printerSettings/printerSettings78.bin"/><Relationship Id="rIdvml" Type="http://schemas.openxmlformats.org/officeDocument/2006/relationships/vmlDrawing" Target="../drawings/vmlDrawing78.vml"/></Relationships>
</file>

<file path=xl/worksheets/_rels/sheet79.xml.rels><?xml version="1.0" encoding="UTF-8" standalone="yes"?><Relationships xmlns="http://schemas.openxmlformats.org/package/2006/relationships"><Relationship Id="rId1" Type="http://schemas.openxmlformats.org/officeDocument/2006/relationships/drawing" Target="../drawings/drawing79.xml"/><Relationship Id="rId2" Type="http://schemas.openxmlformats.org/officeDocument/2006/relationships/printerSettings" Target="../printerSettings/printerSettings79.bin"/><Relationship Id="rIdvml" Type="http://schemas.openxmlformats.org/officeDocument/2006/relationships/vmlDrawing" Target="../drawings/vmlDrawing79.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80.xml.rels><?xml version="1.0" encoding="UTF-8" standalone="yes"?><Relationships xmlns="http://schemas.openxmlformats.org/package/2006/relationships"><Relationship Id="rId1" Type="http://schemas.openxmlformats.org/officeDocument/2006/relationships/drawing" Target="../drawings/drawing80.xml"/><Relationship Id="rId2" Type="http://schemas.openxmlformats.org/officeDocument/2006/relationships/printerSettings" Target="../printerSettings/printerSettings80.bin"/><Relationship Id="rIdvml" Type="http://schemas.openxmlformats.org/officeDocument/2006/relationships/vmlDrawing" Target="../drawings/vmlDrawing80.vml"/></Relationships>
</file>

<file path=xl/worksheets/_rels/sheet81.xml.rels><?xml version="1.0" encoding="UTF-8" standalone="yes"?><Relationships xmlns="http://schemas.openxmlformats.org/package/2006/relationships"><Relationship Id="rId1" Type="http://schemas.openxmlformats.org/officeDocument/2006/relationships/drawing" Target="../drawings/drawing81.xml"/><Relationship Id="rId2" Type="http://schemas.openxmlformats.org/officeDocument/2006/relationships/printerSettings" Target="../printerSettings/printerSettings81.bin"/><Relationship Id="rIdvml" Type="http://schemas.openxmlformats.org/officeDocument/2006/relationships/vmlDrawing" Target="../drawings/vmlDrawing81.vml"/></Relationships>
</file>

<file path=xl/worksheets/_rels/sheet82.xml.rels><?xml version="1.0" encoding="UTF-8" standalone="yes"?><Relationships xmlns="http://schemas.openxmlformats.org/package/2006/relationships"><Relationship Id="rId1" Type="http://schemas.openxmlformats.org/officeDocument/2006/relationships/drawing" Target="../drawings/drawing82.xml"/><Relationship Id="rId2" Type="http://schemas.openxmlformats.org/officeDocument/2006/relationships/printerSettings" Target="../printerSettings/printerSettings82.bin"/><Relationship Id="rIdvml" Type="http://schemas.openxmlformats.org/officeDocument/2006/relationships/vmlDrawing" Target="../drawings/vmlDrawing82.vml"/></Relationships>
</file>

<file path=xl/worksheets/_rels/sheet83.xml.rels><?xml version="1.0" encoding="UTF-8" standalone="yes"?><Relationships xmlns="http://schemas.openxmlformats.org/package/2006/relationships"><Relationship Id="rId1" Type="http://schemas.openxmlformats.org/officeDocument/2006/relationships/drawing" Target="../drawings/drawing83.xml"/><Relationship Id="rId2" Type="http://schemas.openxmlformats.org/officeDocument/2006/relationships/printerSettings" Target="../printerSettings/printerSettings83.bin"/><Relationship Id="rIdvml" Type="http://schemas.openxmlformats.org/officeDocument/2006/relationships/vmlDrawing" Target="../drawings/vmlDrawing83.vml"/></Relationships>
</file>

<file path=xl/worksheets/_rels/sheet84.xml.rels><?xml version="1.0" encoding="UTF-8" standalone="yes"?><Relationships xmlns="http://schemas.openxmlformats.org/package/2006/relationships"><Relationship Id="rId1" Type="http://schemas.openxmlformats.org/officeDocument/2006/relationships/drawing" Target="../drawings/drawing84.xml"/><Relationship Id="rId2" Type="http://schemas.openxmlformats.org/officeDocument/2006/relationships/printerSettings" Target="../printerSettings/printerSettings84.bin"/><Relationship Id="rIdvml" Type="http://schemas.openxmlformats.org/officeDocument/2006/relationships/vmlDrawing" Target="../drawings/vmlDrawing84.vml"/></Relationships>
</file>

<file path=xl/worksheets/_rels/sheet85.xml.rels><?xml version="1.0" encoding="UTF-8" standalone="yes"?><Relationships xmlns="http://schemas.openxmlformats.org/package/2006/relationships"><Relationship Id="rId1" Type="http://schemas.openxmlformats.org/officeDocument/2006/relationships/drawing" Target="../drawings/drawing85.xml"/><Relationship Id="rId2" Type="http://schemas.openxmlformats.org/officeDocument/2006/relationships/printerSettings" Target="../printerSettings/printerSettings85.bin"/><Relationship Id="rIdvml" Type="http://schemas.openxmlformats.org/officeDocument/2006/relationships/vmlDrawing" Target="../drawings/vmlDrawing85.vml"/></Relationships>
</file>

<file path=xl/worksheets/_rels/sheet86.xml.rels><?xml version="1.0" encoding="UTF-8" standalone="yes"?><Relationships xmlns="http://schemas.openxmlformats.org/package/2006/relationships"><Relationship Id="rId1" Type="http://schemas.openxmlformats.org/officeDocument/2006/relationships/drawing" Target="../drawings/drawing86.xml"/><Relationship Id="rId2" Type="http://schemas.openxmlformats.org/officeDocument/2006/relationships/printerSettings" Target="../printerSettings/printerSettings86.bin"/><Relationship Id="rIdvml" Type="http://schemas.openxmlformats.org/officeDocument/2006/relationships/vmlDrawing" Target="../drawings/vmlDrawing86.vml"/></Relationships>
</file>

<file path=xl/worksheets/_rels/sheet87.xml.rels><?xml version="1.0" encoding="UTF-8" standalone="yes"?><Relationships xmlns="http://schemas.openxmlformats.org/package/2006/relationships"><Relationship Id="rId1" Type="http://schemas.openxmlformats.org/officeDocument/2006/relationships/drawing" Target="../drawings/drawing87.xml"/><Relationship Id="rId2" Type="http://schemas.openxmlformats.org/officeDocument/2006/relationships/printerSettings" Target="../printerSettings/printerSettings87.bin"/><Relationship Id="rIdvml" Type="http://schemas.openxmlformats.org/officeDocument/2006/relationships/vmlDrawing" Target="../drawings/vmlDrawing87.vml"/></Relationships>
</file>

<file path=xl/worksheets/_rels/sheet88.xml.rels><?xml version="1.0" encoding="UTF-8" standalone="yes"?><Relationships xmlns="http://schemas.openxmlformats.org/package/2006/relationships"><Relationship Id="rId1" Type="http://schemas.openxmlformats.org/officeDocument/2006/relationships/drawing" Target="../drawings/drawing88.xml"/><Relationship Id="rId2" Type="http://schemas.openxmlformats.org/officeDocument/2006/relationships/printerSettings" Target="../printerSettings/printerSettings88.bin"/><Relationship Id="rIdvml" Type="http://schemas.openxmlformats.org/officeDocument/2006/relationships/vmlDrawing" Target="../drawings/vmlDrawing88.vml"/></Relationships>
</file>

<file path=xl/worksheets/_rels/sheet89.xml.rels><?xml version="1.0" encoding="UTF-8" standalone="yes"?><Relationships xmlns="http://schemas.openxmlformats.org/package/2006/relationships"><Relationship Id="rId1" Type="http://schemas.openxmlformats.org/officeDocument/2006/relationships/drawing" Target="../drawings/drawing89.xml"/><Relationship Id="rId2" Type="http://schemas.openxmlformats.org/officeDocument/2006/relationships/printerSettings" Target="../printerSettings/printerSettings89.bin"/><Relationship Id="rIdvml" Type="http://schemas.openxmlformats.org/officeDocument/2006/relationships/vmlDrawing" Target="../drawings/vmlDrawing89.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_rels/sheet90.xml.rels><?xml version="1.0" encoding="UTF-8" standalone="yes"?><Relationships xmlns="http://schemas.openxmlformats.org/package/2006/relationships"><Relationship Id="rId1" Type="http://schemas.openxmlformats.org/officeDocument/2006/relationships/drawing" Target="../drawings/drawing90.xml"/><Relationship Id="rId2" Type="http://schemas.openxmlformats.org/officeDocument/2006/relationships/printerSettings" Target="../printerSettings/printerSettings90.bin"/><Relationship Id="rIdvml" Type="http://schemas.openxmlformats.org/officeDocument/2006/relationships/vmlDrawing" Target="../drawings/vmlDrawing90.vml"/></Relationships>
</file>

<file path=xl/worksheets/_rels/sheet91.xml.rels><?xml version="1.0" encoding="UTF-8" standalone="yes"?><Relationships xmlns="http://schemas.openxmlformats.org/package/2006/relationships"><Relationship Id="rId1" Type="http://schemas.openxmlformats.org/officeDocument/2006/relationships/drawing" Target="../drawings/drawing91.xml"/><Relationship Id="rId2" Type="http://schemas.openxmlformats.org/officeDocument/2006/relationships/printerSettings" Target="../printerSettings/printerSettings91.bin"/><Relationship Id="rIdvml" Type="http://schemas.openxmlformats.org/officeDocument/2006/relationships/vmlDrawing" Target="../drawings/vmlDrawing91.vml"/></Relationships>
</file>

<file path=xl/worksheets/_rels/sheet92.xml.rels><?xml version="1.0" encoding="UTF-8" standalone="yes"?><Relationships xmlns="http://schemas.openxmlformats.org/package/2006/relationships"><Relationship Id="rId1" Type="http://schemas.openxmlformats.org/officeDocument/2006/relationships/drawing" Target="../drawings/drawing92.xml"/><Relationship Id="rId2" Type="http://schemas.openxmlformats.org/officeDocument/2006/relationships/printerSettings" Target="../printerSettings/printerSettings92.bin"/><Relationship Id="rIdvml" Type="http://schemas.openxmlformats.org/officeDocument/2006/relationships/vmlDrawing" Target="../drawings/vmlDrawing92.vml"/></Relationships>
</file>

<file path=xl/worksheets/_rels/sheet93.xml.rels><?xml version="1.0" encoding="UTF-8" standalone="yes"?><Relationships xmlns="http://schemas.openxmlformats.org/package/2006/relationships"><Relationship Id="rId1" Type="http://schemas.openxmlformats.org/officeDocument/2006/relationships/drawing" Target="../drawings/drawing93.xml"/><Relationship Id="rId2" Type="http://schemas.openxmlformats.org/officeDocument/2006/relationships/printerSettings" Target="../printerSettings/printerSettings93.bin"/><Relationship Id="rIdvml" Type="http://schemas.openxmlformats.org/officeDocument/2006/relationships/vmlDrawing" Target="../drawings/vmlDrawing93.vml"/></Relationships>
</file>

<file path=xl/worksheets/_rels/sheet94.xml.rels><?xml version="1.0" encoding="UTF-8" standalone="yes"?><Relationships xmlns="http://schemas.openxmlformats.org/package/2006/relationships"><Relationship Id="rId1" Type="http://schemas.openxmlformats.org/officeDocument/2006/relationships/drawing" Target="../drawings/drawing94.xml"/><Relationship Id="rId2" Type="http://schemas.openxmlformats.org/officeDocument/2006/relationships/printerSettings" Target="../printerSettings/printerSettings94.bin"/><Relationship Id="rIdvml" Type="http://schemas.openxmlformats.org/officeDocument/2006/relationships/vmlDrawing" Target="../drawings/vmlDrawing9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sheetData>
    <row r="7" ht="40" customHeight="1">
      <c r="F7" s="1" t="s">
        <v>0</v>
      </c>
    </row>
    <row r="10" ht="20" customHeight="1">
      <c r="F10" s="2" t="s">
        <v>1</v>
      </c>
      <c r="K10" s="3" t="s">
        <v>2</v>
      </c>
    </row>
    <row r="11" ht="20" customHeight="1">
      <c r="F11" s="2" t="s">
        <v>3</v>
      </c>
      <c r="K11" s="3" t="s">
        <v>4</v>
      </c>
    </row>
    <row r="12" ht="20" customHeight="1">
      <c r="F12" s="2" t="s">
        <v>5</v>
      </c>
      <c r="K12" s="3" t="s">
        <v>6</v>
      </c>
    </row>
    <row r="13" ht="20" customHeight="1">
      <c r="F13" s="2" t="s">
        <v>7</v>
      </c>
      <c r="K13" s="3" t="n">
        <v>2007</v>
      </c>
    </row>
    <row r="14">
      <c r="F14" s="2"/>
    </row>
    <row r="15">
      <c r="F15" s="2"/>
    </row>
    <row r="16">
      <c r="F16" s="2" t="s">
        <v>8</v>
      </c>
    </row>
    <row r="17" ht="50" customHeight="1">
      <c r="F17" s="4" t="s">
        <v>9</v>
      </c>
    </row>
    <row r="19" ht="30" customHeight="1">
      <c r="F19" s="5" t="s">
        <v>10</v>
      </c>
    </row>
    <row r="20">
      <c r="F20" s="6" t="str">
        <f>HYPERLINK("mailto:" &amp; "polling@publicfirst.co.uk" &amp; "?subject="&amp; F7, "polling@publicfirst.co.uk")</f>
      </c>
    </row>
  </sheetData>
  <mergeCells count="2">
    <mergeCell ref="F7:L7"/>
    <mergeCell ref="F17:M17"/>
  </mergeCells>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106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0.415853839239199</v>
      </c>
      <c r="D9" s="19" t="n">
        <v>0.424495444380619</v>
      </c>
      <c r="E9" s="19" t="n">
        <v>0.408142967844538</v>
      </c>
      <c r="F9" s="19"/>
      <c r="G9" s="19" t="n">
        <v>0.481344148810646</v>
      </c>
      <c r="H9" s="19" t="n">
        <v>0.43124070508425</v>
      </c>
      <c r="I9" s="19" t="n">
        <v>0.413583848772649</v>
      </c>
      <c r="J9" s="19" t="n">
        <v>0.347792998920664</v>
      </c>
      <c r="K9" s="19" t="n">
        <v>0.422843592691085</v>
      </c>
      <c r="L9" s="19" t="n">
        <v>0.420294317622177</v>
      </c>
      <c r="M9" s="19"/>
      <c r="N9" s="19" t="n">
        <v>0.434302466173183</v>
      </c>
      <c r="O9" s="19" t="n">
        <v>0.399921220590569</v>
      </c>
      <c r="P9" s="19" t="n">
        <v>0.465967783897689</v>
      </c>
      <c r="Q9" s="19" t="n">
        <v>0.369320896205117</v>
      </c>
      <c r="R9" s="19"/>
      <c r="S9" s="19" t="n">
        <v>0.435252969442334</v>
      </c>
      <c r="T9" s="19" t="n">
        <v>0.445905907079335</v>
      </c>
      <c r="U9" s="19" t="n">
        <v>0.446801897394795</v>
      </c>
      <c r="V9" s="19" t="n">
        <v>0.351646497987352</v>
      </c>
      <c r="W9" s="19" t="n">
        <v>0.404809036159509</v>
      </c>
      <c r="X9" s="19" t="n">
        <v>0.426555864480292</v>
      </c>
      <c r="Y9" s="19" t="n">
        <v>0.381050249223354</v>
      </c>
      <c r="Z9" s="19" t="n">
        <v>0.391448458175829</v>
      </c>
      <c r="AA9" s="19" t="n">
        <v>0.418974477821588</v>
      </c>
      <c r="AB9" s="19"/>
      <c r="AC9" s="19" t="n">
        <v>0.432555547167868</v>
      </c>
      <c r="AD9" s="19" t="n">
        <v>0.415153973574419</v>
      </c>
      <c r="AE9" s="19" t="n">
        <v>0.381756465609126</v>
      </c>
      <c r="AF9" s="19"/>
      <c r="AG9" s="19" t="n">
        <v>0.465329846364014</v>
      </c>
      <c r="AH9" s="19" t="n">
        <v>0.42798235432088</v>
      </c>
      <c r="AI9" s="19" t="n">
        <v>0.381372610978425</v>
      </c>
      <c r="AJ9" s="19" t="n">
        <v>0.490792259230456</v>
      </c>
      <c r="AK9" s="19" t="n">
        <v>0.30365922152336</v>
      </c>
      <c r="AL9" s="19"/>
      <c r="AM9" s="19" t="n">
        <v>0.448275144592706</v>
      </c>
      <c r="AN9" s="19" t="n">
        <v>0.419991619408404</v>
      </c>
      <c r="AO9" s="19" t="n">
        <v>0.408782891351131</v>
      </c>
      <c r="AP9" s="19"/>
      <c r="AQ9" s="19" t="n">
        <v>0.33752523699409</v>
      </c>
      <c r="AR9" s="19" t="n">
        <v>0.393209547810156</v>
      </c>
      <c r="AS9" s="19" t="n">
        <v>0.458852430993522</v>
      </c>
      <c r="AT9" s="19" t="n">
        <v>0.435144136272256</v>
      </c>
      <c r="AU9" s="19" t="n">
        <v>0.495537882745561</v>
      </c>
    </row>
    <row r="10">
      <c r="B10" s="20" t="s">
        <v>95</v>
      </c>
      <c r="C10" s="19" t="n">
        <v>0.407996490751809</v>
      </c>
      <c r="D10" s="19" t="n">
        <v>0.402310343999101</v>
      </c>
      <c r="E10" s="19" t="n">
        <v>0.414492333897606</v>
      </c>
      <c r="F10" s="19"/>
      <c r="G10" s="19" t="n">
        <v>0.335238121148423</v>
      </c>
      <c r="H10" s="19" t="n">
        <v>0.388140506296845</v>
      </c>
      <c r="I10" s="19" t="n">
        <v>0.386447861645627</v>
      </c>
      <c r="J10" s="19" t="n">
        <v>0.45606154112511</v>
      </c>
      <c r="K10" s="19" t="n">
        <v>0.401474936492138</v>
      </c>
      <c r="L10" s="19" t="n">
        <v>0.440644871063792</v>
      </c>
      <c r="M10" s="19"/>
      <c r="N10" s="19" t="n">
        <v>0.413762623001617</v>
      </c>
      <c r="O10" s="19" t="n">
        <v>0.411425587266565</v>
      </c>
      <c r="P10" s="19" t="n">
        <v>0.370120943643507</v>
      </c>
      <c r="Q10" s="19" t="n">
        <v>0.432711550555557</v>
      </c>
      <c r="R10" s="19"/>
      <c r="S10" s="19" t="n">
        <v>0.381839236279901</v>
      </c>
      <c r="T10" s="19" t="n">
        <v>0.400712841103819</v>
      </c>
      <c r="U10" s="19" t="n">
        <v>0.379450454104029</v>
      </c>
      <c r="V10" s="19" t="n">
        <v>0.467050012444062</v>
      </c>
      <c r="W10" s="19" t="n">
        <v>0.388823047088824</v>
      </c>
      <c r="X10" s="19" t="n">
        <v>0.384721607352405</v>
      </c>
      <c r="Y10" s="19" t="n">
        <v>0.422668431881917</v>
      </c>
      <c r="Z10" s="19" t="n">
        <v>0.407332175647439</v>
      </c>
      <c r="AA10" s="19" t="n">
        <v>0.441794572536191</v>
      </c>
      <c r="AB10" s="19"/>
      <c r="AC10" s="19" t="n">
        <v>0.410632610543471</v>
      </c>
      <c r="AD10" s="19" t="n">
        <v>0.413590466180387</v>
      </c>
      <c r="AE10" s="19" t="n">
        <v>0.386563856852635</v>
      </c>
      <c r="AF10" s="19"/>
      <c r="AG10" s="19" t="n">
        <v>0.401248913167105</v>
      </c>
      <c r="AH10" s="19" t="n">
        <v>0.381522033780469</v>
      </c>
      <c r="AI10" s="19" t="n">
        <v>0.458167202969613</v>
      </c>
      <c r="AJ10" s="19" t="n">
        <v>0.255242556794011</v>
      </c>
      <c r="AK10" s="19" t="n">
        <v>0.469220453730302</v>
      </c>
      <c r="AL10" s="19"/>
      <c r="AM10" s="19" t="n">
        <v>0.427778837015801</v>
      </c>
      <c r="AN10" s="19" t="n">
        <v>0.393598563138388</v>
      </c>
      <c r="AO10" s="19" t="n">
        <v>0.403819823977864</v>
      </c>
      <c r="AP10" s="19"/>
      <c r="AQ10" s="19" t="n">
        <v>0.471914857855547</v>
      </c>
      <c r="AR10" s="19" t="n">
        <v>0.404288395046582</v>
      </c>
      <c r="AS10" s="19" t="n">
        <v>0.386056446315113</v>
      </c>
      <c r="AT10" s="19" t="n">
        <v>0.410702484960228</v>
      </c>
      <c r="AU10" s="19" t="n">
        <v>0.305980336090841</v>
      </c>
    </row>
    <row r="11">
      <c r="B11" s="20" t="s">
        <v>96</v>
      </c>
      <c r="C11" s="19" t="n">
        <v>0.134837209814857</v>
      </c>
      <c r="D11" s="19" t="n">
        <v>0.127582709751881</v>
      </c>
      <c r="E11" s="19" t="n">
        <v>0.139833089704392</v>
      </c>
      <c r="F11" s="19"/>
      <c r="G11" s="19" t="n">
        <v>0.15262007208764</v>
      </c>
      <c r="H11" s="19" t="n">
        <v>0.139678238611171</v>
      </c>
      <c r="I11" s="19" t="n">
        <v>0.148351345612494</v>
      </c>
      <c r="J11" s="19" t="n">
        <v>0.148452580535086</v>
      </c>
      <c r="K11" s="19" t="n">
        <v>0.126018022617385</v>
      </c>
      <c r="L11" s="19" t="n">
        <v>0.1101257515906</v>
      </c>
      <c r="M11" s="19"/>
      <c r="N11" s="19" t="n">
        <v>0.118189600405576</v>
      </c>
      <c r="O11" s="19" t="n">
        <v>0.139497909266453</v>
      </c>
      <c r="P11" s="19" t="n">
        <v>0.128141393646193</v>
      </c>
      <c r="Q11" s="19" t="n">
        <v>0.151281571385585</v>
      </c>
      <c r="R11" s="19"/>
      <c r="S11" s="19" t="n">
        <v>0.136367782155722</v>
      </c>
      <c r="T11" s="19" t="n">
        <v>0.117248922510497</v>
      </c>
      <c r="U11" s="19" t="n">
        <v>0.14663720014238</v>
      </c>
      <c r="V11" s="19" t="n">
        <v>0.117342946775968</v>
      </c>
      <c r="W11" s="19" t="n">
        <v>0.158775016648318</v>
      </c>
      <c r="X11" s="19" t="n">
        <v>0.127697177685651</v>
      </c>
      <c r="Y11" s="19" t="n">
        <v>0.173458321299031</v>
      </c>
      <c r="Z11" s="19" t="n">
        <v>0.179752120452535</v>
      </c>
      <c r="AA11" s="19" t="n">
        <v>0.104532439367514</v>
      </c>
      <c r="AB11" s="19"/>
      <c r="AC11" s="19" t="n">
        <v>0.120475866242157</v>
      </c>
      <c r="AD11" s="19" t="n">
        <v>0.130484644718244</v>
      </c>
      <c r="AE11" s="19" t="n">
        <v>0.165425353081939</v>
      </c>
      <c r="AF11" s="19"/>
      <c r="AG11" s="19" t="n">
        <v>0.105378288338453</v>
      </c>
      <c r="AH11" s="19" t="n">
        <v>0.144812543581525</v>
      </c>
      <c r="AI11" s="19" t="n">
        <v>0.126209899967668</v>
      </c>
      <c r="AJ11" s="19" t="n">
        <v>0.159986426988458</v>
      </c>
      <c r="AK11" s="19" t="n">
        <v>0.167865662148893</v>
      </c>
      <c r="AL11" s="19"/>
      <c r="AM11" s="19" t="n">
        <v>0.0948577593131065</v>
      </c>
      <c r="AN11" s="19" t="n">
        <v>0.134623694318066</v>
      </c>
      <c r="AO11" s="19" t="n">
        <v>0.156265558138164</v>
      </c>
      <c r="AP11" s="19"/>
      <c r="AQ11" s="19" t="n">
        <v>0.156111812362824</v>
      </c>
      <c r="AR11" s="19" t="n">
        <v>0.15505918441403</v>
      </c>
      <c r="AS11" s="19" t="n">
        <v>0.112230645801266</v>
      </c>
      <c r="AT11" s="19" t="n">
        <v>0.115603976576335</v>
      </c>
      <c r="AU11" s="19" t="n">
        <v>0.115609533120495</v>
      </c>
    </row>
    <row r="12">
      <c r="B12" s="20" t="s">
        <v>97</v>
      </c>
      <c r="C12" s="19" t="n">
        <v>0.0147084887706421</v>
      </c>
      <c r="D12" s="19" t="n">
        <v>0.0198273614973397</v>
      </c>
      <c r="E12" s="19" t="n">
        <v>0.0100064216303923</v>
      </c>
      <c r="F12" s="19"/>
      <c r="G12" s="19" t="n">
        <v>0.0138652179215283</v>
      </c>
      <c r="H12" s="19" t="n">
        <v>0.0205360883197931</v>
      </c>
      <c r="I12" s="19" t="n">
        <v>0.0156636244935515</v>
      </c>
      <c r="J12" s="19" t="n">
        <v>0.0198283699342257</v>
      </c>
      <c r="K12" s="19" t="n">
        <v>0.0192350202295227</v>
      </c>
      <c r="L12" s="19" t="n">
        <v>0.00344835753877857</v>
      </c>
      <c r="M12" s="19"/>
      <c r="N12" s="19" t="n">
        <v>0.0105749592669906</v>
      </c>
      <c r="O12" s="19" t="n">
        <v>0.0189383683380324</v>
      </c>
      <c r="P12" s="19" t="n">
        <v>0.0219367711263641</v>
      </c>
      <c r="Q12" s="19" t="n">
        <v>0.00858077951757739</v>
      </c>
      <c r="R12" s="19"/>
      <c r="S12" s="19" t="n">
        <v>0.0130266347715051</v>
      </c>
      <c r="T12" s="19" t="n">
        <v>0.0155950054771738</v>
      </c>
      <c r="U12" s="19" t="n">
        <v>0.012938650297575</v>
      </c>
      <c r="V12" s="19" t="n">
        <v>0.025219119368461</v>
      </c>
      <c r="W12" s="19" t="n">
        <v>0.0117592155862615</v>
      </c>
      <c r="X12" s="19" t="n">
        <v>0.0150124087014042</v>
      </c>
      <c r="Y12" s="19" t="n">
        <v>0.014217680131381</v>
      </c>
      <c r="Z12" s="19" t="n">
        <v>0</v>
      </c>
      <c r="AA12" s="19" t="n">
        <v>0.0156710564132002</v>
      </c>
      <c r="AB12" s="19"/>
      <c r="AC12" s="19" t="n">
        <v>0.0121574421592024</v>
      </c>
      <c r="AD12" s="19" t="n">
        <v>0.0206078607108491</v>
      </c>
      <c r="AE12" s="19" t="n">
        <v>0.00899478737166916</v>
      </c>
      <c r="AF12" s="19"/>
      <c r="AG12" s="19" t="n">
        <v>0.0104792260336606</v>
      </c>
      <c r="AH12" s="19" t="n">
        <v>0.0200260281611784</v>
      </c>
      <c r="AI12" s="19" t="n">
        <v>0.013594123117056</v>
      </c>
      <c r="AJ12" s="19" t="n">
        <v>0</v>
      </c>
      <c r="AK12" s="19" t="n">
        <v>0.00756441687954228</v>
      </c>
      <c r="AL12" s="19"/>
      <c r="AM12" s="19" t="n">
        <v>0.0139531328869324</v>
      </c>
      <c r="AN12" s="19" t="n">
        <v>0.0195048675854896</v>
      </c>
      <c r="AO12" s="19" t="n">
        <v>0.00782305466218347</v>
      </c>
      <c r="AP12" s="19"/>
      <c r="AQ12" s="19" t="n">
        <v>0.0105903385854028</v>
      </c>
      <c r="AR12" s="19" t="n">
        <v>0.0161004373940787</v>
      </c>
      <c r="AS12" s="19" t="n">
        <v>0.0180661132183578</v>
      </c>
      <c r="AT12" s="19" t="n">
        <v>0.0174665448831052</v>
      </c>
      <c r="AU12" s="19" t="n">
        <v>0</v>
      </c>
    </row>
    <row r="13">
      <c r="B13" s="20" t="s">
        <v>98</v>
      </c>
      <c r="C13" s="19" t="n">
        <v>0.00591497835435769</v>
      </c>
      <c r="D13" s="19" t="n">
        <v>0.00295656652672059</v>
      </c>
      <c r="E13" s="19" t="n">
        <v>0.00871619767722937</v>
      </c>
      <c r="F13" s="19"/>
      <c r="G13" s="19" t="n">
        <v>0.00969691652756315</v>
      </c>
      <c r="H13" s="19" t="n">
        <v>0.0124305981015919</v>
      </c>
      <c r="I13" s="19" t="n">
        <v>0.0026005997970106</v>
      </c>
      <c r="J13" s="19" t="n">
        <v>0.00450978904835719</v>
      </c>
      <c r="K13" s="19" t="n">
        <v>0.00649525637009331</v>
      </c>
      <c r="L13" s="19" t="n">
        <v>0.00237220354675299</v>
      </c>
      <c r="M13" s="19"/>
      <c r="N13" s="19" t="n">
        <v>0.00460658194575578</v>
      </c>
      <c r="O13" s="19" t="n">
        <v>0.00356426372655202</v>
      </c>
      <c r="P13" s="19" t="n">
        <v>0.00792682189101699</v>
      </c>
      <c r="Q13" s="19" t="n">
        <v>0.00807804854581335</v>
      </c>
      <c r="R13" s="19"/>
      <c r="S13" s="19" t="n">
        <v>0.0170366750565557</v>
      </c>
      <c r="T13" s="19" t="n">
        <v>0</v>
      </c>
      <c r="U13" s="19" t="n">
        <v>0</v>
      </c>
      <c r="V13" s="19" t="n">
        <v>0</v>
      </c>
      <c r="W13" s="19" t="n">
        <v>0.0111115766316951</v>
      </c>
      <c r="X13" s="19" t="n">
        <v>0.00994665909377939</v>
      </c>
      <c r="Y13" s="19" t="n">
        <v>0</v>
      </c>
      <c r="Z13" s="19" t="n">
        <v>0.0131777998145563</v>
      </c>
      <c r="AA13" s="19" t="n">
        <v>0.00463708966375456</v>
      </c>
      <c r="AB13" s="19"/>
      <c r="AC13" s="19" t="n">
        <v>0.00520281783132845</v>
      </c>
      <c r="AD13" s="19" t="n">
        <v>0.00499819889573206</v>
      </c>
      <c r="AE13" s="19" t="n">
        <v>0.0136196133446189</v>
      </c>
      <c r="AF13" s="19"/>
      <c r="AG13" s="19" t="n">
        <v>0.00405781732486257</v>
      </c>
      <c r="AH13" s="19" t="n">
        <v>0.00844833137917191</v>
      </c>
      <c r="AI13" s="19" t="n">
        <v>0</v>
      </c>
      <c r="AJ13" s="19" t="n">
        <v>0.0587533590604266</v>
      </c>
      <c r="AK13" s="19" t="n">
        <v>0.00517340646155851</v>
      </c>
      <c r="AL13" s="19"/>
      <c r="AM13" s="19" t="n">
        <v>0.00450951625947688</v>
      </c>
      <c r="AN13" s="19" t="n">
        <v>0.00886578624617331</v>
      </c>
      <c r="AO13" s="19" t="n">
        <v>0.00658011721044601</v>
      </c>
      <c r="AP13" s="19"/>
      <c r="AQ13" s="19" t="n">
        <v>0.00266700961814201</v>
      </c>
      <c r="AR13" s="19" t="n">
        <v>0.00670877311963427</v>
      </c>
      <c r="AS13" s="19" t="n">
        <v>0.0109539236916159</v>
      </c>
      <c r="AT13" s="19" t="n">
        <v>0.0030845246581638</v>
      </c>
      <c r="AU13" s="19" t="n">
        <v>0.0419450601532147</v>
      </c>
    </row>
    <row r="14">
      <c r="B14" s="20" t="s">
        <v>88</v>
      </c>
      <c r="C14" s="19" t="n">
        <v>0.0206889930691349</v>
      </c>
      <c r="D14" s="19" t="n">
        <v>0.0228275738443383</v>
      </c>
      <c r="E14" s="19" t="n">
        <v>0.0188089892458431</v>
      </c>
      <c r="F14" s="19"/>
      <c r="G14" s="19" t="n">
        <v>0.00723552350419871</v>
      </c>
      <c r="H14" s="19" t="n">
        <v>0.00797386358634949</v>
      </c>
      <c r="I14" s="19" t="n">
        <v>0.0333527196786685</v>
      </c>
      <c r="J14" s="19" t="n">
        <v>0.0233547204365568</v>
      </c>
      <c r="K14" s="19" t="n">
        <v>0.0239331715997761</v>
      </c>
      <c r="L14" s="19" t="n">
        <v>0.0231144986378996</v>
      </c>
      <c r="M14" s="19"/>
      <c r="N14" s="19" t="n">
        <v>0.018563769206878</v>
      </c>
      <c r="O14" s="19" t="n">
        <v>0.0266526508118297</v>
      </c>
      <c r="P14" s="19" t="n">
        <v>0.00590628579523008</v>
      </c>
      <c r="Q14" s="19" t="n">
        <v>0.0300271537903502</v>
      </c>
      <c r="R14" s="19"/>
      <c r="S14" s="19" t="n">
        <v>0.0164767022939824</v>
      </c>
      <c r="T14" s="19" t="n">
        <v>0.020537323829175</v>
      </c>
      <c r="U14" s="19" t="n">
        <v>0.0141717980612212</v>
      </c>
      <c r="V14" s="19" t="n">
        <v>0.0387414234241572</v>
      </c>
      <c r="W14" s="19" t="n">
        <v>0.0247221078853931</v>
      </c>
      <c r="X14" s="19" t="n">
        <v>0.0360662826864676</v>
      </c>
      <c r="Y14" s="19" t="n">
        <v>0.00860531746431605</v>
      </c>
      <c r="Z14" s="19" t="n">
        <v>0.00828944590964071</v>
      </c>
      <c r="AA14" s="19" t="n">
        <v>0.0143903641977516</v>
      </c>
      <c r="AB14" s="19"/>
      <c r="AC14" s="19" t="n">
        <v>0.0189757160559731</v>
      </c>
      <c r="AD14" s="19" t="n">
        <v>0.0151648559203688</v>
      </c>
      <c r="AE14" s="19" t="n">
        <v>0.0436399237400116</v>
      </c>
      <c r="AF14" s="19"/>
      <c r="AG14" s="19" t="n">
        <v>0.0135059087719047</v>
      </c>
      <c r="AH14" s="19" t="n">
        <v>0.0172087087767759</v>
      </c>
      <c r="AI14" s="19" t="n">
        <v>0.0206561629672373</v>
      </c>
      <c r="AJ14" s="19" t="n">
        <v>0.0352253979266481</v>
      </c>
      <c r="AK14" s="19" t="n">
        <v>0.0465168392563445</v>
      </c>
      <c r="AL14" s="19"/>
      <c r="AM14" s="19" t="n">
        <v>0.0106256099319769</v>
      </c>
      <c r="AN14" s="19" t="n">
        <v>0.0234154693034801</v>
      </c>
      <c r="AO14" s="19" t="n">
        <v>0.016728554660212</v>
      </c>
      <c r="AP14" s="19"/>
      <c r="AQ14" s="19" t="n">
        <v>0.0211907445839952</v>
      </c>
      <c r="AR14" s="19" t="n">
        <v>0.0246336622155188</v>
      </c>
      <c r="AS14" s="19" t="n">
        <v>0.0138404399801249</v>
      </c>
      <c r="AT14" s="19" t="n">
        <v>0.0179983326499118</v>
      </c>
      <c r="AU14" s="19" t="n">
        <v>0.040927187889888</v>
      </c>
    </row>
    <row r="15">
      <c r="B15" s="20" t="s">
        <v>99</v>
      </c>
      <c r="C15" s="23" t="n">
        <v>0.823850329991008</v>
      </c>
      <c r="D15" s="23" t="n">
        <v>0.82680578837972</v>
      </c>
      <c r="E15" s="23" t="n">
        <v>0.822635301742144</v>
      </c>
      <c r="F15" s="23"/>
      <c r="G15" s="23" t="n">
        <v>0.816582269959069</v>
      </c>
      <c r="H15" s="23" t="n">
        <v>0.819381211381095</v>
      </c>
      <c r="I15" s="23" t="n">
        <v>0.800031710418275</v>
      </c>
      <c r="J15" s="23" t="n">
        <v>0.803854540045774</v>
      </c>
      <c r="K15" s="23" t="n">
        <v>0.824318529183223</v>
      </c>
      <c r="L15" s="23" t="n">
        <v>0.860939188685969</v>
      </c>
      <c r="M15" s="23"/>
      <c r="N15" s="23" t="n">
        <v>0.8480650891748</v>
      </c>
      <c r="O15" s="23" t="n">
        <v>0.811346807857133</v>
      </c>
      <c r="P15" s="23" t="n">
        <v>0.836088727541196</v>
      </c>
      <c r="Q15" s="23" t="n">
        <v>0.802032446760674</v>
      </c>
      <c r="R15" s="23"/>
      <c r="S15" s="23" t="n">
        <v>0.817092205722234</v>
      </c>
      <c r="T15" s="23" t="n">
        <v>0.846618748183154</v>
      </c>
      <c r="U15" s="23" t="n">
        <v>0.826252351498824</v>
      </c>
      <c r="V15" s="23" t="n">
        <v>0.818696510431414</v>
      </c>
      <c r="W15" s="23" t="n">
        <v>0.793632083248332</v>
      </c>
      <c r="X15" s="23" t="n">
        <v>0.811277471832698</v>
      </c>
      <c r="Y15" s="23" t="n">
        <v>0.803718681105271</v>
      </c>
      <c r="Z15" s="23" t="n">
        <v>0.798780633823268</v>
      </c>
      <c r="AA15" s="23" t="n">
        <v>0.860769050357779</v>
      </c>
      <c r="AB15" s="23"/>
      <c r="AC15" s="23" t="n">
        <v>0.84318815771134</v>
      </c>
      <c r="AD15" s="23" t="n">
        <v>0.828744439754806</v>
      </c>
      <c r="AE15" s="23" t="n">
        <v>0.768320322461762</v>
      </c>
      <c r="AF15" s="23"/>
      <c r="AG15" s="23" t="n">
        <v>0.866578759531119</v>
      </c>
      <c r="AH15" s="23" t="n">
        <v>0.809504388101349</v>
      </c>
      <c r="AI15" s="23" t="n">
        <v>0.839539813948038</v>
      </c>
      <c r="AJ15" s="23" t="n">
        <v>0.746034816024467</v>
      </c>
      <c r="AK15" s="23" t="n">
        <v>0.772879675253661</v>
      </c>
      <c r="AL15" s="23"/>
      <c r="AM15" s="23" t="n">
        <v>0.876053981608507</v>
      </c>
      <c r="AN15" s="23" t="n">
        <v>0.813590182546791</v>
      </c>
      <c r="AO15" s="23" t="n">
        <v>0.812602715328995</v>
      </c>
      <c r="AP15" s="23"/>
      <c r="AQ15" s="23" t="n">
        <v>0.809440094849637</v>
      </c>
      <c r="AR15" s="23" t="n">
        <v>0.797497942856738</v>
      </c>
      <c r="AS15" s="23" t="n">
        <v>0.844908877308635</v>
      </c>
      <c r="AT15" s="23" t="n">
        <v>0.845846621232485</v>
      </c>
      <c r="AU15" s="23" t="n">
        <v>0.801518218836402</v>
      </c>
    </row>
    <row r="16">
      <c r="B16" s="20" t="s">
        <v>100</v>
      </c>
      <c r="C16" s="23" t="n">
        <v>0.0206234671249998</v>
      </c>
      <c r="D16" s="23" t="n">
        <v>0.0227839280240603</v>
      </c>
      <c r="E16" s="23" t="n">
        <v>0.0187226193076216</v>
      </c>
      <c r="F16" s="23"/>
      <c r="G16" s="23" t="n">
        <v>0.0235621344490914</v>
      </c>
      <c r="H16" s="23" t="n">
        <v>0.032966686421385</v>
      </c>
      <c r="I16" s="23" t="n">
        <v>0.0182642242905621</v>
      </c>
      <c r="J16" s="23" t="n">
        <v>0.0243381589825829</v>
      </c>
      <c r="K16" s="23" t="n">
        <v>0.025730276599616</v>
      </c>
      <c r="L16" s="23" t="n">
        <v>0.00582056108553156</v>
      </c>
      <c r="M16" s="23"/>
      <c r="N16" s="23" t="n">
        <v>0.0151815412127464</v>
      </c>
      <c r="O16" s="23" t="n">
        <v>0.0225026320645844</v>
      </c>
      <c r="P16" s="23" t="n">
        <v>0.0298635930173811</v>
      </c>
      <c r="Q16" s="23" t="n">
        <v>0.0166588280633907</v>
      </c>
      <c r="R16" s="23"/>
      <c r="S16" s="23" t="n">
        <v>0.0300633098280608</v>
      </c>
      <c r="T16" s="23" t="n">
        <v>0.0155950054771738</v>
      </c>
      <c r="U16" s="23" t="n">
        <v>0.012938650297575</v>
      </c>
      <c r="V16" s="23" t="n">
        <v>0.025219119368461</v>
      </c>
      <c r="W16" s="23" t="n">
        <v>0.0228707922179566</v>
      </c>
      <c r="X16" s="23" t="n">
        <v>0.0249590677951836</v>
      </c>
      <c r="Y16" s="23" t="n">
        <v>0.014217680131381</v>
      </c>
      <c r="Z16" s="23" t="n">
        <v>0.0131777998145563</v>
      </c>
      <c r="AA16" s="23" t="n">
        <v>0.0203081460769548</v>
      </c>
      <c r="AB16" s="23"/>
      <c r="AC16" s="23" t="n">
        <v>0.0173602599905309</v>
      </c>
      <c r="AD16" s="23" t="n">
        <v>0.0256060596065811</v>
      </c>
      <c r="AE16" s="23" t="n">
        <v>0.022614400716288</v>
      </c>
      <c r="AF16" s="23"/>
      <c r="AG16" s="23" t="n">
        <v>0.0145370433585231</v>
      </c>
      <c r="AH16" s="23" t="n">
        <v>0.0284743595403503</v>
      </c>
      <c r="AI16" s="23" t="n">
        <v>0.013594123117056</v>
      </c>
      <c r="AJ16" s="23" t="n">
        <v>0.0587533590604266</v>
      </c>
      <c r="AK16" s="23" t="n">
        <v>0.0127378233411008</v>
      </c>
      <c r="AL16" s="23"/>
      <c r="AM16" s="23" t="n">
        <v>0.0184626491464093</v>
      </c>
      <c r="AN16" s="23" t="n">
        <v>0.0283706538316629</v>
      </c>
      <c r="AO16" s="23" t="n">
        <v>0.0144031718726295</v>
      </c>
      <c r="AP16" s="23"/>
      <c r="AQ16" s="23" t="n">
        <v>0.0132573482035448</v>
      </c>
      <c r="AR16" s="23" t="n">
        <v>0.022809210513713</v>
      </c>
      <c r="AS16" s="23" t="n">
        <v>0.0290200369099738</v>
      </c>
      <c r="AT16" s="23" t="n">
        <v>0.020551069541269</v>
      </c>
      <c r="AU16" s="23" t="n">
        <v>0.0419450601532147</v>
      </c>
    </row>
    <row r="17">
      <c r="B17" s="20" t="s">
        <v>101</v>
      </c>
      <c r="C17" s="24" t="n">
        <v>0.803226862866009</v>
      </c>
      <c r="D17" s="24" t="n">
        <v>0.80402186035566</v>
      </c>
      <c r="E17" s="24" t="n">
        <v>0.803912682434522</v>
      </c>
      <c r="F17" s="24"/>
      <c r="G17" s="24" t="n">
        <v>0.793020135509978</v>
      </c>
      <c r="H17" s="24" t="n">
        <v>0.78641452495971</v>
      </c>
      <c r="I17" s="24" t="n">
        <v>0.781767486127713</v>
      </c>
      <c r="J17" s="24" t="n">
        <v>0.779516381063191</v>
      </c>
      <c r="K17" s="24" t="n">
        <v>0.798588252583607</v>
      </c>
      <c r="L17" s="24" t="n">
        <v>0.855118627600437</v>
      </c>
      <c r="M17" s="24"/>
      <c r="N17" s="24" t="n">
        <v>0.832883547962054</v>
      </c>
      <c r="O17" s="24" t="n">
        <v>0.788844175792549</v>
      </c>
      <c r="P17" s="24" t="n">
        <v>0.806225134523815</v>
      </c>
      <c r="Q17" s="24" t="n">
        <v>0.785373618697284</v>
      </c>
      <c r="R17" s="24"/>
      <c r="S17" s="24" t="n">
        <v>0.787028895894173</v>
      </c>
      <c r="T17" s="24" t="n">
        <v>0.83102374270598</v>
      </c>
      <c r="U17" s="24" t="n">
        <v>0.813313701201249</v>
      </c>
      <c r="V17" s="24" t="n">
        <v>0.793477391062953</v>
      </c>
      <c r="W17" s="24" t="n">
        <v>0.770761291030376</v>
      </c>
      <c r="X17" s="24" t="n">
        <v>0.786318404037514</v>
      </c>
      <c r="Y17" s="24" t="n">
        <v>0.789501000973891</v>
      </c>
      <c r="Z17" s="24" t="n">
        <v>0.785602834008711</v>
      </c>
      <c r="AA17" s="24" t="n">
        <v>0.840460904280824</v>
      </c>
      <c r="AB17" s="24"/>
      <c r="AC17" s="24" t="n">
        <v>0.825827897720809</v>
      </c>
      <c r="AD17" s="24" t="n">
        <v>0.803138380148225</v>
      </c>
      <c r="AE17" s="24" t="n">
        <v>0.745705921745474</v>
      </c>
      <c r="AF17" s="24"/>
      <c r="AG17" s="24" t="n">
        <v>0.852041716172596</v>
      </c>
      <c r="AH17" s="24" t="n">
        <v>0.781030028560999</v>
      </c>
      <c r="AI17" s="24" t="n">
        <v>0.825945690830982</v>
      </c>
      <c r="AJ17" s="24" t="n">
        <v>0.687281456964041</v>
      </c>
      <c r="AK17" s="24" t="n">
        <v>0.760141851912561</v>
      </c>
      <c r="AL17" s="24"/>
      <c r="AM17" s="24" t="n">
        <v>0.857591332462098</v>
      </c>
      <c r="AN17" s="24" t="n">
        <v>0.785219528715129</v>
      </c>
      <c r="AO17" s="24" t="n">
        <v>0.798199543456365</v>
      </c>
      <c r="AP17" s="24"/>
      <c r="AQ17" s="24" t="n">
        <v>0.796182746646092</v>
      </c>
      <c r="AR17" s="24" t="n">
        <v>0.774688732343025</v>
      </c>
      <c r="AS17" s="24" t="n">
        <v>0.815888840398661</v>
      </c>
      <c r="AT17" s="24" t="n">
        <v>0.825295551691216</v>
      </c>
      <c r="AU17" s="24" t="n">
        <v>0.759573158683188</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112</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107</v>
      </c>
      <c r="C9" s="19" t="n">
        <v>0.15207484165389</v>
      </c>
      <c r="D9" s="19" t="n">
        <v>0.15163743782906</v>
      </c>
      <c r="E9" s="19" t="n">
        <v>0.150751081666864</v>
      </c>
      <c r="F9" s="19"/>
      <c r="G9" s="19" t="n">
        <v>0.310865078504845</v>
      </c>
      <c r="H9" s="19" t="n">
        <v>0.243041209723686</v>
      </c>
      <c r="I9" s="19" t="n">
        <v>0.176450086181558</v>
      </c>
      <c r="J9" s="19" t="n">
        <v>0.11267856032102</v>
      </c>
      <c r="K9" s="19" t="n">
        <v>0.0673189745061708</v>
      </c>
      <c r="L9" s="19" t="n">
        <v>0.082661576060348</v>
      </c>
      <c r="M9" s="19"/>
      <c r="N9" s="19" t="n">
        <v>0.131952045304034</v>
      </c>
      <c r="O9" s="19" t="n">
        <v>0.146718003721744</v>
      </c>
      <c r="P9" s="19" t="n">
        <v>0.168370032555532</v>
      </c>
      <c r="Q9" s="19" t="n">
        <v>0.166874416943432</v>
      </c>
      <c r="R9" s="19"/>
      <c r="S9" s="19" t="n">
        <v>0.196854835045468</v>
      </c>
      <c r="T9" s="19" t="n">
        <v>0.103694586436821</v>
      </c>
      <c r="U9" s="19" t="n">
        <v>0.149395893108176</v>
      </c>
      <c r="V9" s="19" t="n">
        <v>0.129877970621848</v>
      </c>
      <c r="W9" s="19" t="n">
        <v>0.141641761536448</v>
      </c>
      <c r="X9" s="19" t="n">
        <v>0.148853334625479</v>
      </c>
      <c r="Y9" s="19" t="n">
        <v>0.142772092082368</v>
      </c>
      <c r="Z9" s="19" t="n">
        <v>0.208758466270111</v>
      </c>
      <c r="AA9" s="19" t="n">
        <v>0.17521024224523</v>
      </c>
      <c r="AB9" s="19"/>
      <c r="AC9" s="19" t="n">
        <v>0.126607976358853</v>
      </c>
      <c r="AD9" s="19" t="n">
        <v>0.150514537844087</v>
      </c>
      <c r="AE9" s="19" t="n">
        <v>0.161584987859921</v>
      </c>
      <c r="AF9" s="19"/>
      <c r="AG9" s="19" t="n">
        <v>0.118742359175956</v>
      </c>
      <c r="AH9" s="19" t="n">
        <v>0.197528319976447</v>
      </c>
      <c r="AI9" s="19" t="n">
        <v>0.120499379945508</v>
      </c>
      <c r="AJ9" s="19" t="n">
        <v>0.0915158042732314</v>
      </c>
      <c r="AK9" s="19" t="n">
        <v>0.148674179358563</v>
      </c>
      <c r="AL9" s="19"/>
      <c r="AM9" s="19" t="n">
        <v>0.133470929926761</v>
      </c>
      <c r="AN9" s="19" t="n">
        <v>0.206920772917638</v>
      </c>
      <c r="AO9" s="19" t="n">
        <v>0.106563166570681</v>
      </c>
      <c r="AP9" s="19"/>
      <c r="AQ9" s="19" t="n">
        <v>0.139731143528715</v>
      </c>
      <c r="AR9" s="19" t="n">
        <v>0.145999194095603</v>
      </c>
      <c r="AS9" s="19" t="n">
        <v>0.17030058761003</v>
      </c>
      <c r="AT9" s="19" t="n">
        <v>0.173604315641564</v>
      </c>
      <c r="AU9" s="19" t="n">
        <v>0.236358364236123</v>
      </c>
    </row>
    <row r="10">
      <c r="B10" s="20" t="s">
        <v>108</v>
      </c>
      <c r="C10" s="19" t="n">
        <v>0.417090933596215</v>
      </c>
      <c r="D10" s="19" t="n">
        <v>0.387299435646368</v>
      </c>
      <c r="E10" s="19" t="n">
        <v>0.444993640711409</v>
      </c>
      <c r="F10" s="19"/>
      <c r="G10" s="19" t="n">
        <v>0.47793822416403</v>
      </c>
      <c r="H10" s="19" t="n">
        <v>0.482967585208179</v>
      </c>
      <c r="I10" s="19" t="n">
        <v>0.42132810013367</v>
      </c>
      <c r="J10" s="19" t="n">
        <v>0.396930606684275</v>
      </c>
      <c r="K10" s="19" t="n">
        <v>0.356537821445244</v>
      </c>
      <c r="L10" s="19" t="n">
        <v>0.394209653503241</v>
      </c>
      <c r="M10" s="19"/>
      <c r="N10" s="19" t="n">
        <v>0.430815606075413</v>
      </c>
      <c r="O10" s="19" t="n">
        <v>0.416482205547046</v>
      </c>
      <c r="P10" s="19" t="n">
        <v>0.427627775093338</v>
      </c>
      <c r="Q10" s="19" t="n">
        <v>0.392679644211745</v>
      </c>
      <c r="R10" s="19"/>
      <c r="S10" s="19" t="n">
        <v>0.427836344131407</v>
      </c>
      <c r="T10" s="19" t="n">
        <v>0.39062211656276</v>
      </c>
      <c r="U10" s="19" t="n">
        <v>0.41168968577245</v>
      </c>
      <c r="V10" s="19" t="n">
        <v>0.412996694779647</v>
      </c>
      <c r="W10" s="19" t="n">
        <v>0.414731335732369</v>
      </c>
      <c r="X10" s="19" t="n">
        <v>0.416621498530742</v>
      </c>
      <c r="Y10" s="19" t="n">
        <v>0.434567647923976</v>
      </c>
      <c r="Z10" s="19" t="n">
        <v>0.428962016682861</v>
      </c>
      <c r="AA10" s="19" t="n">
        <v>0.429376873439951</v>
      </c>
      <c r="AB10" s="19"/>
      <c r="AC10" s="19" t="n">
        <v>0.379760983009113</v>
      </c>
      <c r="AD10" s="19" t="n">
        <v>0.425858361882439</v>
      </c>
      <c r="AE10" s="19" t="n">
        <v>0.450377247419978</v>
      </c>
      <c r="AF10" s="19"/>
      <c r="AG10" s="19" t="n">
        <v>0.38296993675734</v>
      </c>
      <c r="AH10" s="19" t="n">
        <v>0.485866411053852</v>
      </c>
      <c r="AI10" s="19" t="n">
        <v>0.384885042757676</v>
      </c>
      <c r="AJ10" s="19" t="n">
        <v>0.38468520385572</v>
      </c>
      <c r="AK10" s="19" t="n">
        <v>0.409159810527413</v>
      </c>
      <c r="AL10" s="19"/>
      <c r="AM10" s="19" t="n">
        <v>0.405603069575827</v>
      </c>
      <c r="AN10" s="19" t="n">
        <v>0.45241265590167</v>
      </c>
      <c r="AO10" s="19" t="n">
        <v>0.50286855476862</v>
      </c>
      <c r="AP10" s="19"/>
      <c r="AQ10" s="19" t="n">
        <v>0.408451489239774</v>
      </c>
      <c r="AR10" s="19" t="n">
        <v>0.398684452812247</v>
      </c>
      <c r="AS10" s="19" t="n">
        <v>0.456077306084735</v>
      </c>
      <c r="AT10" s="19" t="n">
        <v>0.414953689738589</v>
      </c>
      <c r="AU10" s="19" t="n">
        <v>0.329733023609844</v>
      </c>
    </row>
    <row r="11">
      <c r="B11" s="20" t="s">
        <v>109</v>
      </c>
      <c r="C11" s="19" t="n">
        <v>0.270851867404928</v>
      </c>
      <c r="D11" s="19" t="n">
        <v>0.292693787077305</v>
      </c>
      <c r="E11" s="19" t="n">
        <v>0.251188053261904</v>
      </c>
      <c r="F11" s="19"/>
      <c r="G11" s="19" t="n">
        <v>0.143470173059466</v>
      </c>
      <c r="H11" s="19" t="n">
        <v>0.191921512719859</v>
      </c>
      <c r="I11" s="19" t="n">
        <v>0.26122302385162</v>
      </c>
      <c r="J11" s="19" t="n">
        <v>0.359229124343907</v>
      </c>
      <c r="K11" s="19" t="n">
        <v>0.299960577030678</v>
      </c>
      <c r="L11" s="19" t="n">
        <v>0.30995658615822</v>
      </c>
      <c r="M11" s="19"/>
      <c r="N11" s="19" t="n">
        <v>0.282417647297894</v>
      </c>
      <c r="O11" s="19" t="n">
        <v>0.284255254489469</v>
      </c>
      <c r="P11" s="19" t="n">
        <v>0.237963529416464</v>
      </c>
      <c r="Q11" s="19" t="n">
        <v>0.270542064036998</v>
      </c>
      <c r="R11" s="19"/>
      <c r="S11" s="19" t="n">
        <v>0.248779367663121</v>
      </c>
      <c r="T11" s="19" t="n">
        <v>0.310773422277954</v>
      </c>
      <c r="U11" s="19" t="n">
        <v>0.267666996557647</v>
      </c>
      <c r="V11" s="19" t="n">
        <v>0.275811003980224</v>
      </c>
      <c r="W11" s="19" t="n">
        <v>0.281825017258656</v>
      </c>
      <c r="X11" s="19" t="n">
        <v>0.252800179194454</v>
      </c>
      <c r="Y11" s="19" t="n">
        <v>0.245657418450365</v>
      </c>
      <c r="Z11" s="19" t="n">
        <v>0.236027020843402</v>
      </c>
      <c r="AA11" s="19" t="n">
        <v>0.284949932244381</v>
      </c>
      <c r="AB11" s="19"/>
      <c r="AC11" s="19" t="n">
        <v>0.273564204824723</v>
      </c>
      <c r="AD11" s="19" t="n">
        <v>0.292061557135629</v>
      </c>
      <c r="AE11" s="19" t="n">
        <v>0.256689815698163</v>
      </c>
      <c r="AF11" s="19"/>
      <c r="AG11" s="19" t="n">
        <v>0.299925229476706</v>
      </c>
      <c r="AH11" s="19" t="n">
        <v>0.22561623323369</v>
      </c>
      <c r="AI11" s="19" t="n">
        <v>0.342272101525587</v>
      </c>
      <c r="AJ11" s="19" t="n">
        <v>0.163712866270534</v>
      </c>
      <c r="AK11" s="19" t="n">
        <v>0.289777792243253</v>
      </c>
      <c r="AL11" s="19"/>
      <c r="AM11" s="19" t="n">
        <v>0.280394069326793</v>
      </c>
      <c r="AN11" s="19" t="n">
        <v>0.248472731839949</v>
      </c>
      <c r="AO11" s="19" t="n">
        <v>0.245236690774634</v>
      </c>
      <c r="AP11" s="19"/>
      <c r="AQ11" s="19" t="n">
        <v>0.26030133479229</v>
      </c>
      <c r="AR11" s="19" t="n">
        <v>0.303547502939074</v>
      </c>
      <c r="AS11" s="19" t="n">
        <v>0.228617861524932</v>
      </c>
      <c r="AT11" s="19" t="n">
        <v>0.278135284080768</v>
      </c>
      <c r="AU11" s="19" t="n">
        <v>0.253790634413817</v>
      </c>
    </row>
    <row r="12">
      <c r="B12" s="20" t="s">
        <v>110</v>
      </c>
      <c r="C12" s="19" t="n">
        <v>0.0762482957730626</v>
      </c>
      <c r="D12" s="19" t="n">
        <v>0.0920932514961704</v>
      </c>
      <c r="E12" s="19" t="n">
        <v>0.0618718776962094</v>
      </c>
      <c r="F12" s="19"/>
      <c r="G12" s="19" t="n">
        <v>0.0483687330889396</v>
      </c>
      <c r="H12" s="19" t="n">
        <v>0.0496492855138397</v>
      </c>
      <c r="I12" s="19" t="n">
        <v>0.0734361485824319</v>
      </c>
      <c r="J12" s="19" t="n">
        <v>0.0478568146062755</v>
      </c>
      <c r="K12" s="19" t="n">
        <v>0.14324545324796</v>
      </c>
      <c r="L12" s="19" t="n">
        <v>0.0848229103069842</v>
      </c>
      <c r="M12" s="19"/>
      <c r="N12" s="19" t="n">
        <v>0.0807408849371524</v>
      </c>
      <c r="O12" s="19" t="n">
        <v>0.0779906962967518</v>
      </c>
      <c r="P12" s="19" t="n">
        <v>0.0667768186107324</v>
      </c>
      <c r="Q12" s="19" t="n">
        <v>0.078830597582289</v>
      </c>
      <c r="R12" s="19"/>
      <c r="S12" s="19" t="n">
        <v>0.0505354069431711</v>
      </c>
      <c r="T12" s="19" t="n">
        <v>0.0875763118056227</v>
      </c>
      <c r="U12" s="19" t="n">
        <v>0.100755567603245</v>
      </c>
      <c r="V12" s="19" t="n">
        <v>0.0726595755796163</v>
      </c>
      <c r="W12" s="19" t="n">
        <v>0.0890362255285339</v>
      </c>
      <c r="X12" s="19" t="n">
        <v>0.0743675954815224</v>
      </c>
      <c r="Y12" s="19" t="n">
        <v>0.114069210125739</v>
      </c>
      <c r="Z12" s="19" t="n">
        <v>0.0462247188497077</v>
      </c>
      <c r="AA12" s="19" t="n">
        <v>0.052389673377985</v>
      </c>
      <c r="AB12" s="19"/>
      <c r="AC12" s="19" t="n">
        <v>0.110655506443748</v>
      </c>
      <c r="AD12" s="19" t="n">
        <v>0.061095617820135</v>
      </c>
      <c r="AE12" s="19" t="n">
        <v>0.0488296929040265</v>
      </c>
      <c r="AF12" s="19"/>
      <c r="AG12" s="19" t="n">
        <v>0.102271582300908</v>
      </c>
      <c r="AH12" s="19" t="n">
        <v>0.0426532608575189</v>
      </c>
      <c r="AI12" s="19" t="n">
        <v>0.0359170911438986</v>
      </c>
      <c r="AJ12" s="19" t="n">
        <v>0.25745111973075</v>
      </c>
      <c r="AK12" s="19" t="n">
        <v>0.0578519175245314</v>
      </c>
      <c r="AL12" s="19"/>
      <c r="AM12" s="19" t="n">
        <v>0.108318145965572</v>
      </c>
      <c r="AN12" s="19" t="n">
        <v>0.0457674344023506</v>
      </c>
      <c r="AO12" s="19" t="n">
        <v>0.0705237636830728</v>
      </c>
      <c r="AP12" s="19"/>
      <c r="AQ12" s="19" t="n">
        <v>0.0918642383968225</v>
      </c>
      <c r="AR12" s="19" t="n">
        <v>0.0519270746717314</v>
      </c>
      <c r="AS12" s="19" t="n">
        <v>0.0826120800084337</v>
      </c>
      <c r="AT12" s="19" t="n">
        <v>0.0777565128550239</v>
      </c>
      <c r="AU12" s="19" t="n">
        <v>0.0889834965710154</v>
      </c>
    </row>
    <row r="13">
      <c r="B13" s="20" t="s">
        <v>111</v>
      </c>
      <c r="C13" s="19" t="n">
        <v>0.0104023066436313</v>
      </c>
      <c r="D13" s="19" t="n">
        <v>0.00994574170865788</v>
      </c>
      <c r="E13" s="19" t="n">
        <v>0.0108897081073346</v>
      </c>
      <c r="F13" s="19"/>
      <c r="G13" s="19" t="n">
        <v>0.0166610972359642</v>
      </c>
      <c r="H13" s="19" t="n">
        <v>0.00766527643193456</v>
      </c>
      <c r="I13" s="19" t="n">
        <v>0.00708995449182987</v>
      </c>
      <c r="J13" s="19" t="n">
        <v>0</v>
      </c>
      <c r="K13" s="19" t="n">
        <v>0.00775684235183567</v>
      </c>
      <c r="L13" s="19" t="n">
        <v>0.0210834574820627</v>
      </c>
      <c r="M13" s="19"/>
      <c r="N13" s="19" t="n">
        <v>0.0137351422136917</v>
      </c>
      <c r="O13" s="19" t="n">
        <v>0.00430620186814624</v>
      </c>
      <c r="P13" s="19" t="n">
        <v>0.0165841654883165</v>
      </c>
      <c r="Q13" s="19" t="n">
        <v>0.00783977730042214</v>
      </c>
      <c r="R13" s="19"/>
      <c r="S13" s="19" t="n">
        <v>0.01326374608843</v>
      </c>
      <c r="T13" s="19" t="n">
        <v>0.0126678017835329</v>
      </c>
      <c r="U13" s="19" t="n">
        <v>0.00787194435706244</v>
      </c>
      <c r="V13" s="19" t="n">
        <v>0.00436767174734649</v>
      </c>
      <c r="W13" s="19" t="n">
        <v>0.0202629738249565</v>
      </c>
      <c r="X13" s="19" t="n">
        <v>0.00717382629337499</v>
      </c>
      <c r="Y13" s="19" t="n">
        <v>0.0109873693742933</v>
      </c>
      <c r="Z13" s="19" t="n">
        <v>0.0131777998145563</v>
      </c>
      <c r="AA13" s="19" t="n">
        <v>0.0057805348891073</v>
      </c>
      <c r="AB13" s="19"/>
      <c r="AC13" s="19" t="n">
        <v>0.0200200269118033</v>
      </c>
      <c r="AD13" s="19" t="n">
        <v>0.00453270707795595</v>
      </c>
      <c r="AE13" s="19" t="n">
        <v>0.00367022699495075</v>
      </c>
      <c r="AF13" s="19"/>
      <c r="AG13" s="19" t="n">
        <v>0.0159018781111437</v>
      </c>
      <c r="AH13" s="19" t="n">
        <v>0.00688532600371619</v>
      </c>
      <c r="AI13" s="19" t="n">
        <v>0</v>
      </c>
      <c r="AJ13" s="19" t="n">
        <v>0.034652505281132</v>
      </c>
      <c r="AK13" s="19" t="n">
        <v>0.00601852366034239</v>
      </c>
      <c r="AL13" s="19"/>
      <c r="AM13" s="19" t="n">
        <v>0.0175599790081301</v>
      </c>
      <c r="AN13" s="19" t="n">
        <v>0.00236381072203901</v>
      </c>
      <c r="AO13" s="19" t="n">
        <v>0.00658011721044601</v>
      </c>
      <c r="AP13" s="19"/>
      <c r="AQ13" s="19" t="n">
        <v>0.0105883264868011</v>
      </c>
      <c r="AR13" s="19" t="n">
        <v>0.0158218667257064</v>
      </c>
      <c r="AS13" s="19" t="n">
        <v>0.0103949075962499</v>
      </c>
      <c r="AT13" s="19" t="n">
        <v>0</v>
      </c>
      <c r="AU13" s="19" t="n">
        <v>0</v>
      </c>
    </row>
    <row r="14">
      <c r="B14" s="20" t="s">
        <v>88</v>
      </c>
      <c r="C14" s="21" t="n">
        <v>0.0733317549282733</v>
      </c>
      <c r="D14" s="21" t="n">
        <v>0.0663303462424391</v>
      </c>
      <c r="E14" s="21" t="n">
        <v>0.0803056385562795</v>
      </c>
      <c r="F14" s="21"/>
      <c r="G14" s="21" t="n">
        <v>0.00269669394675561</v>
      </c>
      <c r="H14" s="21" t="n">
        <v>0.0247551304025023</v>
      </c>
      <c r="I14" s="21" t="n">
        <v>0.0604726867588903</v>
      </c>
      <c r="J14" s="21" t="n">
        <v>0.0833048940445225</v>
      </c>
      <c r="K14" s="21" t="n">
        <v>0.125180331418112</v>
      </c>
      <c r="L14" s="21" t="n">
        <v>0.107265816489145</v>
      </c>
      <c r="M14" s="21"/>
      <c r="N14" s="21" t="n">
        <v>0.0603386741718154</v>
      </c>
      <c r="O14" s="21" t="n">
        <v>0.0702476380768429</v>
      </c>
      <c r="P14" s="21" t="n">
        <v>0.0826776788356175</v>
      </c>
      <c r="Q14" s="21" t="n">
        <v>0.0832334999251148</v>
      </c>
      <c r="R14" s="21"/>
      <c r="S14" s="21" t="n">
        <v>0.0627303001284027</v>
      </c>
      <c r="T14" s="21" t="n">
        <v>0.0946657611333092</v>
      </c>
      <c r="U14" s="21" t="n">
        <v>0.0626199126014202</v>
      </c>
      <c r="V14" s="21" t="n">
        <v>0.104287083291318</v>
      </c>
      <c r="W14" s="21" t="n">
        <v>0.052502686119036</v>
      </c>
      <c r="X14" s="21" t="n">
        <v>0.100183565874428</v>
      </c>
      <c r="Y14" s="21" t="n">
        <v>0.051946262043259</v>
      </c>
      <c r="Z14" s="21" t="n">
        <v>0.0668499775393622</v>
      </c>
      <c r="AA14" s="21" t="n">
        <v>0.0522927438033457</v>
      </c>
      <c r="AB14" s="21"/>
      <c r="AC14" s="21" t="n">
        <v>0.0893913024517593</v>
      </c>
      <c r="AD14" s="21" t="n">
        <v>0.0659372182397541</v>
      </c>
      <c r="AE14" s="21" t="n">
        <v>0.0788480291229608</v>
      </c>
      <c r="AF14" s="21"/>
      <c r="AG14" s="21" t="n">
        <v>0.0801890141779462</v>
      </c>
      <c r="AH14" s="21" t="n">
        <v>0.0414504488747764</v>
      </c>
      <c r="AI14" s="21" t="n">
        <v>0.11642638462733</v>
      </c>
      <c r="AJ14" s="21" t="n">
        <v>0.0679825005886326</v>
      </c>
      <c r="AK14" s="21" t="n">
        <v>0.0885177766858981</v>
      </c>
      <c r="AL14" s="21"/>
      <c r="AM14" s="21" t="n">
        <v>0.0546538061969167</v>
      </c>
      <c r="AN14" s="21" t="n">
        <v>0.0440625942163536</v>
      </c>
      <c r="AO14" s="21" t="n">
        <v>0.0682277069925464</v>
      </c>
      <c r="AP14" s="21"/>
      <c r="AQ14" s="21" t="n">
        <v>0.0890634675555976</v>
      </c>
      <c r="AR14" s="21" t="n">
        <v>0.0840199087556381</v>
      </c>
      <c r="AS14" s="21" t="n">
        <v>0.0519972571756195</v>
      </c>
      <c r="AT14" s="21" t="n">
        <v>0.0555501976840544</v>
      </c>
      <c r="AU14" s="21" t="n">
        <v>0.0911344811692004</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118</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0.0353843702244813</v>
      </c>
      <c r="D9" s="19" t="n">
        <v>0.0474445413126186</v>
      </c>
      <c r="E9" s="19" t="n">
        <v>0.0243104451891656</v>
      </c>
      <c r="F9" s="19"/>
      <c r="G9" s="19" t="n">
        <v>0.111570050471466</v>
      </c>
      <c r="H9" s="19" t="n">
        <v>0.0609036024575009</v>
      </c>
      <c r="I9" s="19" t="n">
        <v>0.0535414544418195</v>
      </c>
      <c r="J9" s="19" t="n">
        <v>0.0265408793326331</v>
      </c>
      <c r="K9" s="19" t="n">
        <v>0</v>
      </c>
      <c r="L9" s="19" t="n">
        <v>0</v>
      </c>
      <c r="M9" s="19"/>
      <c r="N9" s="19" t="n">
        <v>0.0389193743378765</v>
      </c>
      <c r="O9" s="19" t="n">
        <v>0.0157835977127802</v>
      </c>
      <c r="P9" s="19" t="n">
        <v>0.0530449022161137</v>
      </c>
      <c r="Q9" s="19" t="n">
        <v>0.032950879835466</v>
      </c>
      <c r="R9" s="19"/>
      <c r="S9" s="19" t="n">
        <v>0.068592649347406</v>
      </c>
      <c r="T9" s="19" t="n">
        <v>0.0267103764715037</v>
      </c>
      <c r="U9" s="19" t="n">
        <v>0.0163748268777838</v>
      </c>
      <c r="V9" s="19" t="n">
        <v>0.0219377339251884</v>
      </c>
      <c r="W9" s="19" t="n">
        <v>0.014925262263768</v>
      </c>
      <c r="X9" s="19" t="n">
        <v>0.0393580753695189</v>
      </c>
      <c r="Y9" s="19" t="n">
        <v>0.0351255322877134</v>
      </c>
      <c r="Z9" s="19" t="n">
        <v>0.0759190196173615</v>
      </c>
      <c r="AA9" s="19" t="n">
        <v>0.0281596838277636</v>
      </c>
      <c r="AB9" s="19"/>
      <c r="AC9" s="19" t="n">
        <v>0.015215915187435</v>
      </c>
      <c r="AD9" s="19" t="n">
        <v>0.0413349888110521</v>
      </c>
      <c r="AE9" s="19" t="n">
        <v>0.0617675605500664</v>
      </c>
      <c r="AF9" s="19"/>
      <c r="AG9" s="19" t="n">
        <v>0.0302459075214125</v>
      </c>
      <c r="AH9" s="19" t="n">
        <v>0.0433338291447888</v>
      </c>
      <c r="AI9" s="19" t="n">
        <v>0.0396729851734582</v>
      </c>
      <c r="AJ9" s="19" t="n">
        <v>0.0236245813522535</v>
      </c>
      <c r="AK9" s="19" t="n">
        <v>0.027104338432714</v>
      </c>
      <c r="AL9" s="19"/>
      <c r="AM9" s="19" t="n">
        <v>0.0474148180088099</v>
      </c>
      <c r="AN9" s="19" t="n">
        <v>0.0401425571395718</v>
      </c>
      <c r="AO9" s="19" t="n">
        <v>0.0463990957126765</v>
      </c>
      <c r="AP9" s="19"/>
      <c r="AQ9" s="19" t="n">
        <v>0.0248181078043272</v>
      </c>
      <c r="AR9" s="19" t="n">
        <v>0.0243339608982662</v>
      </c>
      <c r="AS9" s="19" t="n">
        <v>0.0457260567530318</v>
      </c>
      <c r="AT9" s="19" t="n">
        <v>0.0639587436533</v>
      </c>
      <c r="AU9" s="19" t="n">
        <v>0.186314204622721</v>
      </c>
    </row>
    <row r="10">
      <c r="B10" s="20" t="s">
        <v>114</v>
      </c>
      <c r="C10" s="19" t="n">
        <v>0.201001675828452</v>
      </c>
      <c r="D10" s="19" t="n">
        <v>0.211568325909939</v>
      </c>
      <c r="E10" s="19" t="n">
        <v>0.191433613030071</v>
      </c>
      <c r="F10" s="19"/>
      <c r="G10" s="19" t="n">
        <v>0.243392795984586</v>
      </c>
      <c r="H10" s="19" t="n">
        <v>0.262736124475081</v>
      </c>
      <c r="I10" s="19" t="n">
        <v>0.227405599280639</v>
      </c>
      <c r="J10" s="19" t="n">
        <v>0.204992064238067</v>
      </c>
      <c r="K10" s="19" t="n">
        <v>0.148786585678051</v>
      </c>
      <c r="L10" s="19" t="n">
        <v>0.151161238254315</v>
      </c>
      <c r="M10" s="19"/>
      <c r="N10" s="19" t="n">
        <v>0.215801874897887</v>
      </c>
      <c r="O10" s="19" t="n">
        <v>0.188238143656258</v>
      </c>
      <c r="P10" s="19" t="n">
        <v>0.22113786572655</v>
      </c>
      <c r="Q10" s="19" t="n">
        <v>0.17882026184757</v>
      </c>
      <c r="R10" s="19"/>
      <c r="S10" s="19" t="n">
        <v>0.259492776784065</v>
      </c>
      <c r="T10" s="19" t="n">
        <v>0.153559777174093</v>
      </c>
      <c r="U10" s="19" t="n">
        <v>0.173870934296028</v>
      </c>
      <c r="V10" s="19" t="n">
        <v>0.20884941700913</v>
      </c>
      <c r="W10" s="19" t="n">
        <v>0.171531326644868</v>
      </c>
      <c r="X10" s="19" t="n">
        <v>0.234200148263225</v>
      </c>
      <c r="Y10" s="19" t="n">
        <v>0.171033194600406</v>
      </c>
      <c r="Z10" s="19" t="n">
        <v>0.202788057361974</v>
      </c>
      <c r="AA10" s="19" t="n">
        <v>0.219481306952331</v>
      </c>
      <c r="AB10" s="19"/>
      <c r="AC10" s="19" t="n">
        <v>0.18981668965504</v>
      </c>
      <c r="AD10" s="19" t="n">
        <v>0.201419520324659</v>
      </c>
      <c r="AE10" s="19" t="n">
        <v>0.235730765421934</v>
      </c>
      <c r="AF10" s="19"/>
      <c r="AG10" s="19" t="n">
        <v>0.199514796267165</v>
      </c>
      <c r="AH10" s="19" t="n">
        <v>0.20798403970241</v>
      </c>
      <c r="AI10" s="19" t="n">
        <v>0.163697049323449</v>
      </c>
      <c r="AJ10" s="19" t="n">
        <v>0.0972931539833179</v>
      </c>
      <c r="AK10" s="19" t="n">
        <v>0.227182829289556</v>
      </c>
      <c r="AL10" s="19"/>
      <c r="AM10" s="19" t="n">
        <v>0.246105440014065</v>
      </c>
      <c r="AN10" s="19" t="n">
        <v>0.222332597245802</v>
      </c>
      <c r="AO10" s="19" t="n">
        <v>0.226158513087564</v>
      </c>
      <c r="AP10" s="19"/>
      <c r="AQ10" s="19" t="n">
        <v>0.192317153701312</v>
      </c>
      <c r="AR10" s="19" t="n">
        <v>0.16902495203924</v>
      </c>
      <c r="AS10" s="19" t="n">
        <v>0.200825810441995</v>
      </c>
      <c r="AT10" s="19" t="n">
        <v>0.277719753603064</v>
      </c>
      <c r="AU10" s="19" t="n">
        <v>0.310839653934047</v>
      </c>
    </row>
    <row r="11">
      <c r="B11" s="20" t="s">
        <v>115</v>
      </c>
      <c r="C11" s="19" t="n">
        <v>0.195293213461266</v>
      </c>
      <c r="D11" s="19" t="n">
        <v>0.215850959148554</v>
      </c>
      <c r="E11" s="19" t="n">
        <v>0.176391740201494</v>
      </c>
      <c r="F11" s="19"/>
      <c r="G11" s="19" t="n">
        <v>0.137266986870445</v>
      </c>
      <c r="H11" s="19" t="n">
        <v>0.251218959009145</v>
      </c>
      <c r="I11" s="19" t="n">
        <v>0.191807549965057</v>
      </c>
      <c r="J11" s="19" t="n">
        <v>0.191414666965634</v>
      </c>
      <c r="K11" s="19" t="n">
        <v>0.170861900180908</v>
      </c>
      <c r="L11" s="19" t="n">
        <v>0.202759117952604</v>
      </c>
      <c r="M11" s="19"/>
      <c r="N11" s="19" t="n">
        <v>0.169247635176765</v>
      </c>
      <c r="O11" s="19" t="n">
        <v>0.169318770786306</v>
      </c>
      <c r="P11" s="19" t="n">
        <v>0.191109228329478</v>
      </c>
      <c r="Q11" s="19" t="n">
        <v>0.25262524045608</v>
      </c>
      <c r="R11" s="19"/>
      <c r="S11" s="19" t="n">
        <v>0.205942115189008</v>
      </c>
      <c r="T11" s="19" t="n">
        <v>0.192202626636661</v>
      </c>
      <c r="U11" s="19" t="n">
        <v>0.177275389601584</v>
      </c>
      <c r="V11" s="19" t="n">
        <v>0.171647288329834</v>
      </c>
      <c r="W11" s="19" t="n">
        <v>0.194400305267419</v>
      </c>
      <c r="X11" s="19" t="n">
        <v>0.23040823302231</v>
      </c>
      <c r="Y11" s="19" t="n">
        <v>0.225877463306387</v>
      </c>
      <c r="Z11" s="19" t="n">
        <v>0.147110455165045</v>
      </c>
      <c r="AA11" s="19" t="n">
        <v>0.18755126552222</v>
      </c>
      <c r="AB11" s="19"/>
      <c r="AC11" s="19" t="n">
        <v>0.17025781015526</v>
      </c>
      <c r="AD11" s="19" t="n">
        <v>0.210267105808653</v>
      </c>
      <c r="AE11" s="19" t="n">
        <v>0.210177696568706</v>
      </c>
      <c r="AF11" s="19"/>
      <c r="AG11" s="19" t="n">
        <v>0.194486111774601</v>
      </c>
      <c r="AH11" s="19" t="n">
        <v>0.19771064260729</v>
      </c>
      <c r="AI11" s="19" t="n">
        <v>0.173348339468692</v>
      </c>
      <c r="AJ11" s="19" t="n">
        <v>0.125542901046028</v>
      </c>
      <c r="AK11" s="19" t="n">
        <v>0.192399963370003</v>
      </c>
      <c r="AL11" s="19"/>
      <c r="AM11" s="19" t="n">
        <v>0.231526054801158</v>
      </c>
      <c r="AN11" s="19" t="n">
        <v>0.205413824874079</v>
      </c>
      <c r="AO11" s="19" t="n">
        <v>0.159698339817802</v>
      </c>
      <c r="AP11" s="19"/>
      <c r="AQ11" s="19" t="n">
        <v>0.187499236773805</v>
      </c>
      <c r="AR11" s="19" t="n">
        <v>0.205671760165125</v>
      </c>
      <c r="AS11" s="19" t="n">
        <v>0.195387657571828</v>
      </c>
      <c r="AT11" s="19" t="n">
        <v>0.182078318187279</v>
      </c>
      <c r="AU11" s="19" t="n">
        <v>0.090236867048169</v>
      </c>
    </row>
    <row r="12">
      <c r="B12" s="20" t="s">
        <v>116</v>
      </c>
      <c r="C12" s="19" t="n">
        <v>0.373620617569149</v>
      </c>
      <c r="D12" s="19" t="n">
        <v>0.360514572533416</v>
      </c>
      <c r="E12" s="19" t="n">
        <v>0.38712996961061</v>
      </c>
      <c r="F12" s="19"/>
      <c r="G12" s="19" t="n">
        <v>0.291814213340285</v>
      </c>
      <c r="H12" s="19" t="n">
        <v>0.273932981151486</v>
      </c>
      <c r="I12" s="19" t="n">
        <v>0.341824629518603</v>
      </c>
      <c r="J12" s="19" t="n">
        <v>0.381559234208102</v>
      </c>
      <c r="K12" s="19" t="n">
        <v>0.459725822861914</v>
      </c>
      <c r="L12" s="19" t="n">
        <v>0.441132610276179</v>
      </c>
      <c r="M12" s="19"/>
      <c r="N12" s="19" t="n">
        <v>0.41821964981002</v>
      </c>
      <c r="O12" s="19" t="n">
        <v>0.381873277227422</v>
      </c>
      <c r="P12" s="19" t="n">
        <v>0.356450891602718</v>
      </c>
      <c r="Q12" s="19" t="n">
        <v>0.336447197646376</v>
      </c>
      <c r="R12" s="19"/>
      <c r="S12" s="19" t="n">
        <v>0.319459621923444</v>
      </c>
      <c r="T12" s="19" t="n">
        <v>0.42028212812411</v>
      </c>
      <c r="U12" s="19" t="n">
        <v>0.441361723075567</v>
      </c>
      <c r="V12" s="19" t="n">
        <v>0.36255820504472</v>
      </c>
      <c r="W12" s="19" t="n">
        <v>0.408087897954039</v>
      </c>
      <c r="X12" s="19" t="n">
        <v>0.28787729733281</v>
      </c>
      <c r="Y12" s="19" t="n">
        <v>0.41935392646136</v>
      </c>
      <c r="Z12" s="19" t="n">
        <v>0.39572786279103</v>
      </c>
      <c r="AA12" s="19" t="n">
        <v>0.340098299261482</v>
      </c>
      <c r="AB12" s="19"/>
      <c r="AC12" s="19" t="n">
        <v>0.392874964794946</v>
      </c>
      <c r="AD12" s="19" t="n">
        <v>0.402738139093677</v>
      </c>
      <c r="AE12" s="19" t="n">
        <v>0.283448748313102</v>
      </c>
      <c r="AF12" s="19"/>
      <c r="AG12" s="19" t="n">
        <v>0.395131762122521</v>
      </c>
      <c r="AH12" s="19" t="n">
        <v>0.358784427629928</v>
      </c>
      <c r="AI12" s="19" t="n">
        <v>0.457019155403217</v>
      </c>
      <c r="AJ12" s="19" t="n">
        <v>0.500678000000023</v>
      </c>
      <c r="AK12" s="19" t="n">
        <v>0.323313754594091</v>
      </c>
      <c r="AL12" s="19"/>
      <c r="AM12" s="19" t="n">
        <v>0.335916613600633</v>
      </c>
      <c r="AN12" s="19" t="n">
        <v>0.35800747254976</v>
      </c>
      <c r="AO12" s="19" t="n">
        <v>0.413207651181011</v>
      </c>
      <c r="AP12" s="19"/>
      <c r="AQ12" s="19" t="n">
        <v>0.377384985086281</v>
      </c>
      <c r="AR12" s="19" t="n">
        <v>0.404872260267868</v>
      </c>
      <c r="AS12" s="19" t="n">
        <v>0.367476104710008</v>
      </c>
      <c r="AT12" s="19" t="n">
        <v>0.354108801901241</v>
      </c>
      <c r="AU12" s="19" t="n">
        <v>0.242306341970531</v>
      </c>
    </row>
    <row r="13">
      <c r="B13" s="20" t="s">
        <v>117</v>
      </c>
      <c r="C13" s="19" t="n">
        <v>0.145155892683987</v>
      </c>
      <c r="D13" s="19" t="n">
        <v>0.120918231067295</v>
      </c>
      <c r="E13" s="19" t="n">
        <v>0.165439639907268</v>
      </c>
      <c r="F13" s="19"/>
      <c r="G13" s="19" t="n">
        <v>0.211752880905714</v>
      </c>
      <c r="H13" s="19" t="n">
        <v>0.129716476747458</v>
      </c>
      <c r="I13" s="19" t="n">
        <v>0.138073694685308</v>
      </c>
      <c r="J13" s="19" t="n">
        <v>0.150066673743874</v>
      </c>
      <c r="K13" s="19" t="n">
        <v>0.13456120416473</v>
      </c>
      <c r="L13" s="19" t="n">
        <v>0.134822085969728</v>
      </c>
      <c r="M13" s="19"/>
      <c r="N13" s="19" t="n">
        <v>0.120426302390952</v>
      </c>
      <c r="O13" s="19" t="n">
        <v>0.190541107317362</v>
      </c>
      <c r="P13" s="19" t="n">
        <v>0.13156034116494</v>
      </c>
      <c r="Q13" s="19" t="n">
        <v>0.138278412601457</v>
      </c>
      <c r="R13" s="19"/>
      <c r="S13" s="19" t="n">
        <v>0.107149441668738</v>
      </c>
      <c r="T13" s="19" t="n">
        <v>0.14829201356784</v>
      </c>
      <c r="U13" s="19" t="n">
        <v>0.144081024614422</v>
      </c>
      <c r="V13" s="19" t="n">
        <v>0.159976319548204</v>
      </c>
      <c r="W13" s="19" t="n">
        <v>0.164531338873603</v>
      </c>
      <c r="X13" s="19" t="n">
        <v>0.138669757877706</v>
      </c>
      <c r="Y13" s="19" t="n">
        <v>0.112800840754139</v>
      </c>
      <c r="Z13" s="19" t="n">
        <v>0.156692384732419</v>
      </c>
      <c r="AA13" s="19" t="n">
        <v>0.18772689422987</v>
      </c>
      <c r="AB13" s="19"/>
      <c r="AC13" s="19" t="n">
        <v>0.165053359789245</v>
      </c>
      <c r="AD13" s="19" t="n">
        <v>0.11138952154799</v>
      </c>
      <c r="AE13" s="19" t="n">
        <v>0.146230356671292</v>
      </c>
      <c r="AF13" s="19"/>
      <c r="AG13" s="19" t="n">
        <v>0.141241008643219</v>
      </c>
      <c r="AH13" s="19" t="n">
        <v>0.153650203704432</v>
      </c>
      <c r="AI13" s="19" t="n">
        <v>0.104019175830798</v>
      </c>
      <c r="AJ13" s="19" t="n">
        <v>0.217635965691729</v>
      </c>
      <c r="AK13" s="19" t="n">
        <v>0.14643658806717</v>
      </c>
      <c r="AL13" s="19"/>
      <c r="AM13" s="19" t="n">
        <v>0.105988151744267</v>
      </c>
      <c r="AN13" s="19" t="n">
        <v>0.138890672467284</v>
      </c>
      <c r="AO13" s="19" t="n">
        <v>0.0974441079341591</v>
      </c>
      <c r="AP13" s="19"/>
      <c r="AQ13" s="19" t="n">
        <v>0.144707749348958</v>
      </c>
      <c r="AR13" s="19" t="n">
        <v>0.147931587230856</v>
      </c>
      <c r="AS13" s="19" t="n">
        <v>0.155870587595314</v>
      </c>
      <c r="AT13" s="19" t="n">
        <v>0.0877291320357713</v>
      </c>
      <c r="AU13" s="19" t="n">
        <v>0.129375744534644</v>
      </c>
    </row>
    <row r="14">
      <c r="B14" s="20" t="s">
        <v>88</v>
      </c>
      <c r="C14" s="21" t="n">
        <v>0.0495442302326642</v>
      </c>
      <c r="D14" s="21" t="n">
        <v>0.0437033700281777</v>
      </c>
      <c r="E14" s="21" t="n">
        <v>0.0552945920613923</v>
      </c>
      <c r="F14" s="21"/>
      <c r="G14" s="21" t="n">
        <v>0.00420307242750537</v>
      </c>
      <c r="H14" s="21" t="n">
        <v>0.0214918561593292</v>
      </c>
      <c r="I14" s="21" t="n">
        <v>0.0473470721085726</v>
      </c>
      <c r="J14" s="21" t="n">
        <v>0.0454264815116902</v>
      </c>
      <c r="K14" s="21" t="n">
        <v>0.0860644871143974</v>
      </c>
      <c r="L14" s="21" t="n">
        <v>0.0701249475471742</v>
      </c>
      <c r="M14" s="21"/>
      <c r="N14" s="21" t="n">
        <v>0.0373851633865006</v>
      </c>
      <c r="O14" s="21" t="n">
        <v>0.0542451032998717</v>
      </c>
      <c r="P14" s="21" t="n">
        <v>0.0466967709602</v>
      </c>
      <c r="Q14" s="21" t="n">
        <v>0.0608780076130513</v>
      </c>
      <c r="R14" s="21"/>
      <c r="S14" s="21" t="n">
        <v>0.039363395087339</v>
      </c>
      <c r="T14" s="21" t="n">
        <v>0.058953078025792</v>
      </c>
      <c r="U14" s="21" t="n">
        <v>0.0470361015346154</v>
      </c>
      <c r="V14" s="21" t="n">
        <v>0.0750310361429235</v>
      </c>
      <c r="W14" s="21" t="n">
        <v>0.0465238689963027</v>
      </c>
      <c r="X14" s="21" t="n">
        <v>0.0694864881344306</v>
      </c>
      <c r="Y14" s="21" t="n">
        <v>0.0358090425899945</v>
      </c>
      <c r="Z14" s="21" t="n">
        <v>0.0217622203321705</v>
      </c>
      <c r="AA14" s="21" t="n">
        <v>0.0369825502063338</v>
      </c>
      <c r="AB14" s="21"/>
      <c r="AC14" s="21" t="n">
        <v>0.0667812604180748</v>
      </c>
      <c r="AD14" s="21" t="n">
        <v>0.0328507244139692</v>
      </c>
      <c r="AE14" s="21" t="n">
        <v>0.0626448724749002</v>
      </c>
      <c r="AF14" s="21"/>
      <c r="AG14" s="21" t="n">
        <v>0.0393804136710821</v>
      </c>
      <c r="AH14" s="21" t="n">
        <v>0.0385368572111516</v>
      </c>
      <c r="AI14" s="21" t="n">
        <v>0.062243294800386</v>
      </c>
      <c r="AJ14" s="21" t="n">
        <v>0.0352253979266481</v>
      </c>
      <c r="AK14" s="21" t="n">
        <v>0.0835625262464662</v>
      </c>
      <c r="AL14" s="21"/>
      <c r="AM14" s="21" t="n">
        <v>0.0330489218310667</v>
      </c>
      <c r="AN14" s="21" t="n">
        <v>0.0352128757235027</v>
      </c>
      <c r="AO14" s="21" t="n">
        <v>0.0570922922667868</v>
      </c>
      <c r="AP14" s="21"/>
      <c r="AQ14" s="21" t="n">
        <v>0.0732727672853161</v>
      </c>
      <c r="AR14" s="21" t="n">
        <v>0.0481654793986444</v>
      </c>
      <c r="AS14" s="21" t="n">
        <v>0.0347137829278241</v>
      </c>
      <c r="AT14" s="21" t="n">
        <v>0.0344052506193448</v>
      </c>
      <c r="AU14" s="21" t="n">
        <v>0.040927187889888</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s>
  <sheetData>
    <row r="2" ht="40" customHeight="1">
      <c r="D2" s="16" t="s">
        <v>102</v>
      </c>
    </row>
    <row r="6" ht="50" customHeight="1">
      <c r="B6" s="22" t="s">
        <v>15</v>
      </c>
      <c r="C6" s="22" t="s">
        <v>119</v>
      </c>
      <c r="D6" s="22" t="s">
        <v>120</v>
      </c>
      <c r="E6" s="22" t="s">
        <v>121</v>
      </c>
    </row>
    <row r="7">
      <c r="B7" s="20" t="s">
        <v>94</v>
      </c>
      <c r="C7" s="19" t="n">
        <v>0.479282298764684</v>
      </c>
      <c r="D7" s="19" t="n">
        <v>0.440153397858075</v>
      </c>
      <c r="E7" s="19" t="n">
        <v>0.337226963630226</v>
      </c>
    </row>
    <row r="8">
      <c r="B8" s="20" t="s">
        <v>95</v>
      </c>
      <c r="C8" s="19" t="n">
        <v>0.420019632508099</v>
      </c>
      <c r="D8" s="19" t="n">
        <v>0.442512612753074</v>
      </c>
      <c r="E8" s="19" t="n">
        <v>0.449901427029421</v>
      </c>
    </row>
    <row r="9">
      <c r="B9" s="20" t="s">
        <v>96</v>
      </c>
      <c r="C9" s="19" t="n">
        <v>0.0774338479461071</v>
      </c>
      <c r="D9" s="19" t="n">
        <v>0.0894066118583368</v>
      </c>
      <c r="E9" s="19" t="n">
        <v>0.163542129845875</v>
      </c>
    </row>
    <row r="10">
      <c r="B10" s="20" t="s">
        <v>97</v>
      </c>
      <c r="C10" s="19" t="n">
        <v>0.0123030883606639</v>
      </c>
      <c r="D10" s="19" t="n">
        <v>0.0141013036103576</v>
      </c>
      <c r="E10" s="19" t="n">
        <v>0.0316376910992115</v>
      </c>
    </row>
    <row r="11">
      <c r="B11" s="20" t="s">
        <v>98</v>
      </c>
      <c r="C11" s="19" t="n">
        <v>0.00131988892252681</v>
      </c>
      <c r="D11" s="19" t="n">
        <v>0.00323437426665325</v>
      </c>
      <c r="E11" s="19" t="n">
        <v>0.00520429315987767</v>
      </c>
    </row>
    <row r="12">
      <c r="B12" s="20" t="s">
        <v>88</v>
      </c>
      <c r="C12" s="19" t="n">
        <v>0.00964124349791966</v>
      </c>
      <c r="D12" s="19" t="n">
        <v>0.0105916996535034</v>
      </c>
      <c r="E12" s="19" t="n">
        <v>0.0124874952353891</v>
      </c>
    </row>
    <row r="13">
      <c r="B13" s="25" t="s">
        <v>99</v>
      </c>
      <c r="C13" s="23" t="n">
        <v>0.899301931272783</v>
      </c>
      <c r="D13" s="23" t="n">
        <v>0.882666010611149</v>
      </c>
      <c r="E13" s="23" t="n">
        <v>0.787128390659647</v>
      </c>
    </row>
    <row r="14">
      <c r="B14" s="25" t="s">
        <v>100</v>
      </c>
      <c r="C14" s="23" t="n">
        <v>0.0136229772831907</v>
      </c>
      <c r="D14" s="23" t="n">
        <v>0.0173356778770108</v>
      </c>
      <c r="E14" s="23" t="n">
        <v>0.0368419842590891</v>
      </c>
    </row>
    <row r="15">
      <c r="B15" s="25" t="s">
        <v>101</v>
      </c>
      <c r="C15" s="24" t="n">
        <v>0.885678953989592</v>
      </c>
      <c r="D15" s="24" t="n">
        <v>0.865330332734138</v>
      </c>
      <c r="E15" s="24" t="n">
        <v>0.750286406400558</v>
      </c>
    </row>
    <row r="16">
      <c r="B16" s="18"/>
      <c r="C16" s="18"/>
      <c r="D16" s="18"/>
      <c r="E16" s="18"/>
    </row>
    <row r="17">
      <c r="B17" t="s">
        <v>80</v>
      </c>
    </row>
    <row r="18">
      <c r="B18" t="s">
        <v>81</v>
      </c>
    </row>
    <row r="22">
      <c r="B22" s="9" t="str">
        <f>=HYPERLINK("#'Contents'!A1", "Return to Contents")</f>
      </c>
    </row>
  </sheetData>
  <mergeCells count="1">
    <mergeCell ref="D2:F2"/>
  </mergeCells>
  <pageMargins left="0.7" right="0.7" top="0.75" bottom="0.75" header="0.3" footer="0.3"/>
  <pageSetup paperSize="9" orientation="portrait"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122</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0.440153397858075</v>
      </c>
      <c r="D9" s="19" t="n">
        <v>0.406239722379004</v>
      </c>
      <c r="E9" s="19" t="n">
        <v>0.472663690891969</v>
      </c>
      <c r="F9" s="19"/>
      <c r="G9" s="19" t="n">
        <v>0.474372045359065</v>
      </c>
      <c r="H9" s="19" t="n">
        <v>0.454938235189479</v>
      </c>
      <c r="I9" s="19" t="n">
        <v>0.477090148799218</v>
      </c>
      <c r="J9" s="19" t="n">
        <v>0.393651643223958</v>
      </c>
      <c r="K9" s="19" t="n">
        <v>0.42052509404308</v>
      </c>
      <c r="L9" s="19" t="n">
        <v>0.434665801853842</v>
      </c>
      <c r="M9" s="19"/>
      <c r="N9" s="19" t="n">
        <v>0.412631977199498</v>
      </c>
      <c r="O9" s="19" t="n">
        <v>0.409807315004681</v>
      </c>
      <c r="P9" s="19" t="n">
        <v>0.490194706499114</v>
      </c>
      <c r="Q9" s="19" t="n">
        <v>0.452598058743963</v>
      </c>
      <c r="R9" s="19"/>
      <c r="S9" s="19" t="n">
        <v>0.447960772019174</v>
      </c>
      <c r="T9" s="19" t="n">
        <v>0.407724961673988</v>
      </c>
      <c r="U9" s="19" t="n">
        <v>0.394331701869874</v>
      </c>
      <c r="V9" s="19" t="n">
        <v>0.440080567695885</v>
      </c>
      <c r="W9" s="19" t="n">
        <v>0.452697156416621</v>
      </c>
      <c r="X9" s="19" t="n">
        <v>0.435549208533774</v>
      </c>
      <c r="Y9" s="19" t="n">
        <v>0.473035928973357</v>
      </c>
      <c r="Z9" s="19" t="n">
        <v>0.40234093688451</v>
      </c>
      <c r="AA9" s="19" t="n">
        <v>0.492037339619719</v>
      </c>
      <c r="AB9" s="19"/>
      <c r="AC9" s="19" t="n">
        <v>0.464778006079424</v>
      </c>
      <c r="AD9" s="19" t="n">
        <v>0.407893358798871</v>
      </c>
      <c r="AE9" s="19" t="n">
        <v>0.452381852883417</v>
      </c>
      <c r="AF9" s="19"/>
      <c r="AG9" s="19" t="n">
        <v>0.475447517755214</v>
      </c>
      <c r="AH9" s="19" t="n">
        <v>0.414854953278423</v>
      </c>
      <c r="AI9" s="19" t="n">
        <v>0.331397192305854</v>
      </c>
      <c r="AJ9" s="19" t="n">
        <v>0.594252854311941</v>
      </c>
      <c r="AK9" s="19" t="n">
        <v>0.433953154512706</v>
      </c>
      <c r="AL9" s="19"/>
      <c r="AM9" s="19" t="n">
        <v>0.453371063881085</v>
      </c>
      <c r="AN9" s="19" t="n">
        <v>0.44327856873441</v>
      </c>
      <c r="AO9" s="19" t="n">
        <v>0.352361747580421</v>
      </c>
      <c r="AP9" s="19"/>
      <c r="AQ9" s="19" t="n">
        <v>0.443378847864588</v>
      </c>
      <c r="AR9" s="19" t="n">
        <v>0.408744511252682</v>
      </c>
      <c r="AS9" s="19" t="n">
        <v>0.430720552253054</v>
      </c>
      <c r="AT9" s="19" t="n">
        <v>0.429786585867487</v>
      </c>
      <c r="AU9" s="19" t="n">
        <v>0.472128906449528</v>
      </c>
    </row>
    <row r="10">
      <c r="B10" s="20" t="s">
        <v>95</v>
      </c>
      <c r="C10" s="19" t="n">
        <v>0.442512612753074</v>
      </c>
      <c r="D10" s="19" t="n">
        <v>0.451318316318085</v>
      </c>
      <c r="E10" s="19" t="n">
        <v>0.433612056698452</v>
      </c>
      <c r="F10" s="19"/>
      <c r="G10" s="19" t="n">
        <v>0.387135599718476</v>
      </c>
      <c r="H10" s="19" t="n">
        <v>0.42263666603177</v>
      </c>
      <c r="I10" s="19" t="n">
        <v>0.396308379778602</v>
      </c>
      <c r="J10" s="19" t="n">
        <v>0.47789431121553</v>
      </c>
      <c r="K10" s="19" t="n">
        <v>0.479581667577618</v>
      </c>
      <c r="L10" s="19" t="n">
        <v>0.463812984942107</v>
      </c>
      <c r="M10" s="19"/>
      <c r="N10" s="19" t="n">
        <v>0.468152267057297</v>
      </c>
      <c r="O10" s="19" t="n">
        <v>0.446743348352737</v>
      </c>
      <c r="P10" s="19" t="n">
        <v>0.435471504512014</v>
      </c>
      <c r="Q10" s="19" t="n">
        <v>0.420064267143628</v>
      </c>
      <c r="R10" s="19"/>
      <c r="S10" s="19" t="n">
        <v>0.403319121416112</v>
      </c>
      <c r="T10" s="19" t="n">
        <v>0.493751879627944</v>
      </c>
      <c r="U10" s="19" t="n">
        <v>0.464190533398769</v>
      </c>
      <c r="V10" s="19" t="n">
        <v>0.438730483220199</v>
      </c>
      <c r="W10" s="19" t="n">
        <v>0.447966221700395</v>
      </c>
      <c r="X10" s="19" t="n">
        <v>0.434134432854788</v>
      </c>
      <c r="Y10" s="19" t="n">
        <v>0.454776665614759</v>
      </c>
      <c r="Z10" s="19" t="n">
        <v>0.454872934608904</v>
      </c>
      <c r="AA10" s="19" t="n">
        <v>0.400941204324128</v>
      </c>
      <c r="AB10" s="19"/>
      <c r="AC10" s="19" t="n">
        <v>0.441675091520089</v>
      </c>
      <c r="AD10" s="19" t="n">
        <v>0.45829837274839</v>
      </c>
      <c r="AE10" s="19" t="n">
        <v>0.404459337924922</v>
      </c>
      <c r="AF10" s="19"/>
      <c r="AG10" s="19" t="n">
        <v>0.440851501133861</v>
      </c>
      <c r="AH10" s="19" t="n">
        <v>0.463542927447547</v>
      </c>
      <c r="AI10" s="19" t="n">
        <v>0.487839399107803</v>
      </c>
      <c r="AJ10" s="19" t="n">
        <v>0.254022214916791</v>
      </c>
      <c r="AK10" s="19" t="n">
        <v>0.430870695642816</v>
      </c>
      <c r="AL10" s="19"/>
      <c r="AM10" s="19" t="n">
        <v>0.456992484247632</v>
      </c>
      <c r="AN10" s="19" t="n">
        <v>0.441176977250978</v>
      </c>
      <c r="AO10" s="19" t="n">
        <v>0.504444789518737</v>
      </c>
      <c r="AP10" s="19"/>
      <c r="AQ10" s="19" t="n">
        <v>0.456338941362645</v>
      </c>
      <c r="AR10" s="19" t="n">
        <v>0.46379984880878</v>
      </c>
      <c r="AS10" s="19" t="n">
        <v>0.445236800655222</v>
      </c>
      <c r="AT10" s="19" t="n">
        <v>0.424878631327242</v>
      </c>
      <c r="AU10" s="19" t="n">
        <v>0.414526712283822</v>
      </c>
    </row>
    <row r="11">
      <c r="B11" s="20" t="s">
        <v>96</v>
      </c>
      <c r="C11" s="19" t="n">
        <v>0.0894066118583368</v>
      </c>
      <c r="D11" s="19" t="n">
        <v>0.106120162789563</v>
      </c>
      <c r="E11" s="19" t="n">
        <v>0.0734856746052687</v>
      </c>
      <c r="F11" s="19"/>
      <c r="G11" s="19" t="n">
        <v>0.113372696877905</v>
      </c>
      <c r="H11" s="19" t="n">
        <v>0.0974319362223139</v>
      </c>
      <c r="I11" s="19" t="n">
        <v>0.0889646698366105</v>
      </c>
      <c r="J11" s="19" t="n">
        <v>0.103743313094001</v>
      </c>
      <c r="K11" s="19" t="n">
        <v>0.06915937961442</v>
      </c>
      <c r="L11" s="19" t="n">
        <v>0.0765668982922859</v>
      </c>
      <c r="M11" s="19"/>
      <c r="N11" s="19" t="n">
        <v>0.08859942410641</v>
      </c>
      <c r="O11" s="19" t="n">
        <v>0.109833352277674</v>
      </c>
      <c r="P11" s="19" t="n">
        <v>0.0607408685172069</v>
      </c>
      <c r="Q11" s="19" t="n">
        <v>0.0952924445959624</v>
      </c>
      <c r="R11" s="19"/>
      <c r="S11" s="19" t="n">
        <v>0.116707944856909</v>
      </c>
      <c r="T11" s="19" t="n">
        <v>0.0694950711176705</v>
      </c>
      <c r="U11" s="19" t="n">
        <v>0.123089211678917</v>
      </c>
      <c r="V11" s="19" t="n">
        <v>0.0887529996005641</v>
      </c>
      <c r="W11" s="19" t="n">
        <v>0.0773161136339443</v>
      </c>
      <c r="X11" s="19" t="n">
        <v>0.0818188640554765</v>
      </c>
      <c r="Y11" s="19" t="n">
        <v>0.0515094736674956</v>
      </c>
      <c r="Z11" s="19" t="n">
        <v>0.107991313507974</v>
      </c>
      <c r="AA11" s="19" t="n">
        <v>0.0914886439088352</v>
      </c>
      <c r="AB11" s="19"/>
      <c r="AC11" s="19" t="n">
        <v>0.0717264785568149</v>
      </c>
      <c r="AD11" s="19" t="n">
        <v>0.097101878951758</v>
      </c>
      <c r="AE11" s="19" t="n">
        <v>0.111544723171019</v>
      </c>
      <c r="AF11" s="19"/>
      <c r="AG11" s="19" t="n">
        <v>0.0605533615217302</v>
      </c>
      <c r="AH11" s="19" t="n">
        <v>0.0914649252791139</v>
      </c>
      <c r="AI11" s="19" t="n">
        <v>0.123490903862321</v>
      </c>
      <c r="AJ11" s="19" t="n">
        <v>0.0324674828848215</v>
      </c>
      <c r="AK11" s="19" t="n">
        <v>0.108443789795697</v>
      </c>
      <c r="AL11" s="19"/>
      <c r="AM11" s="19" t="n">
        <v>0.0673742742722054</v>
      </c>
      <c r="AN11" s="19" t="n">
        <v>0.0905034098125533</v>
      </c>
      <c r="AO11" s="19" t="n">
        <v>0.103369733573023</v>
      </c>
      <c r="AP11" s="19"/>
      <c r="AQ11" s="19" t="n">
        <v>0.079073252212131</v>
      </c>
      <c r="AR11" s="19" t="n">
        <v>0.105506699802635</v>
      </c>
      <c r="AS11" s="19" t="n">
        <v>0.0893490596052639</v>
      </c>
      <c r="AT11" s="19" t="n">
        <v>0.10021264696131</v>
      </c>
      <c r="AU11" s="19" t="n">
        <v>0.0713993211134359</v>
      </c>
    </row>
    <row r="12">
      <c r="B12" s="20" t="s">
        <v>97</v>
      </c>
      <c r="C12" s="19" t="n">
        <v>0.0141013036103576</v>
      </c>
      <c r="D12" s="19" t="n">
        <v>0.0212455374280292</v>
      </c>
      <c r="E12" s="19" t="n">
        <v>0.00750147688275246</v>
      </c>
      <c r="F12" s="19"/>
      <c r="G12" s="19" t="n">
        <v>0.0208003212857005</v>
      </c>
      <c r="H12" s="19" t="n">
        <v>0.0163502363339074</v>
      </c>
      <c r="I12" s="19" t="n">
        <v>0.0153267524298597</v>
      </c>
      <c r="J12" s="19" t="n">
        <v>0.00925185512372763</v>
      </c>
      <c r="K12" s="19" t="n">
        <v>0.0145370549788098</v>
      </c>
      <c r="L12" s="19" t="n">
        <v>0.0117321886003758</v>
      </c>
      <c r="M12" s="19"/>
      <c r="N12" s="19" t="n">
        <v>0.019521678124969</v>
      </c>
      <c r="O12" s="19" t="n">
        <v>0.0189469656712815</v>
      </c>
      <c r="P12" s="19" t="n">
        <v>0.00421340593135331</v>
      </c>
      <c r="Q12" s="19" t="n">
        <v>0.0120686848679425</v>
      </c>
      <c r="R12" s="19"/>
      <c r="S12" s="19" t="n">
        <v>0.0161977143459034</v>
      </c>
      <c r="T12" s="19" t="n">
        <v>0.0174576659241939</v>
      </c>
      <c r="U12" s="19" t="n">
        <v>0.00839286915690517</v>
      </c>
      <c r="V12" s="19" t="n">
        <v>0.024470880076287</v>
      </c>
      <c r="W12" s="19" t="n">
        <v>0.00470779089058691</v>
      </c>
      <c r="X12" s="19" t="n">
        <v>0.0240873116319685</v>
      </c>
      <c r="Y12" s="19" t="n">
        <v>0.0121683053621521</v>
      </c>
      <c r="Z12" s="19" t="n">
        <v>0.00742175275199449</v>
      </c>
      <c r="AA12" s="19" t="n">
        <v>0.00520715882398626</v>
      </c>
      <c r="AB12" s="19"/>
      <c r="AC12" s="19" t="n">
        <v>0.0127434161272439</v>
      </c>
      <c r="AD12" s="19" t="n">
        <v>0.0196809906392166</v>
      </c>
      <c r="AE12" s="19" t="n">
        <v>0.00638637364066079</v>
      </c>
      <c r="AF12" s="19"/>
      <c r="AG12" s="19" t="n">
        <v>0.0117924755754325</v>
      </c>
      <c r="AH12" s="19" t="n">
        <v>0.0189113814587227</v>
      </c>
      <c r="AI12" s="19" t="n">
        <v>0.0307483921411461</v>
      </c>
      <c r="AJ12" s="19" t="n">
        <v>0.0840320499597977</v>
      </c>
      <c r="AK12" s="19" t="n">
        <v>0.00346843123199238</v>
      </c>
      <c r="AL12" s="19"/>
      <c r="AM12" s="19" t="n">
        <v>0.0138732252820918</v>
      </c>
      <c r="AN12" s="19" t="n">
        <v>0.012964420677473</v>
      </c>
      <c r="AO12" s="19" t="n">
        <v>0.0201784295616099</v>
      </c>
      <c r="AP12" s="19"/>
      <c r="AQ12" s="19" t="n">
        <v>0.00833326101172761</v>
      </c>
      <c r="AR12" s="19" t="n">
        <v>0.00577741458674571</v>
      </c>
      <c r="AS12" s="19" t="n">
        <v>0.0195385429885393</v>
      </c>
      <c r="AT12" s="19" t="n">
        <v>0.0353206188062698</v>
      </c>
      <c r="AU12" s="19" t="n">
        <v>0.0419450601532147</v>
      </c>
    </row>
    <row r="13">
      <c r="B13" s="20" t="s">
        <v>98</v>
      </c>
      <c r="C13" s="19" t="n">
        <v>0.00323437426665325</v>
      </c>
      <c r="D13" s="19" t="n">
        <v>0.0026374913348173</v>
      </c>
      <c r="E13" s="19" t="n">
        <v>0.00381139227728156</v>
      </c>
      <c r="F13" s="19"/>
      <c r="G13" s="19" t="n">
        <v>0.00431933675885356</v>
      </c>
      <c r="H13" s="19" t="n">
        <v>0.0037394848658875</v>
      </c>
      <c r="I13" s="19" t="n">
        <v>0.00483210938964077</v>
      </c>
      <c r="J13" s="19" t="n">
        <v>0.00516695986271348</v>
      </c>
      <c r="K13" s="19" t="n">
        <v>0.00306236852925457</v>
      </c>
      <c r="L13" s="19" t="n">
        <v>0</v>
      </c>
      <c r="M13" s="19"/>
      <c r="N13" s="19" t="n">
        <v>0.00295294977904953</v>
      </c>
      <c r="O13" s="19" t="n">
        <v>0.00337552108658528</v>
      </c>
      <c r="P13" s="19" t="n">
        <v>0.00503969985747587</v>
      </c>
      <c r="Q13" s="19" t="n">
        <v>0.00184136369817203</v>
      </c>
      <c r="R13" s="19"/>
      <c r="S13" s="19" t="n">
        <v>0.00503514291182789</v>
      </c>
      <c r="T13" s="19" t="n">
        <v>0.00281594531605917</v>
      </c>
      <c r="U13" s="19" t="n">
        <v>0</v>
      </c>
      <c r="V13" s="19" t="n">
        <v>0</v>
      </c>
      <c r="W13" s="19" t="n">
        <v>0.00563240355978762</v>
      </c>
      <c r="X13" s="19" t="n">
        <v>0.00375275029809076</v>
      </c>
      <c r="Y13" s="19" t="n">
        <v>0.00476606420915885</v>
      </c>
      <c r="Z13" s="19" t="n">
        <v>0.0131777998145563</v>
      </c>
      <c r="AA13" s="19" t="n">
        <v>0</v>
      </c>
      <c r="AB13" s="19"/>
      <c r="AC13" s="19" t="n">
        <v>0</v>
      </c>
      <c r="AD13" s="19" t="n">
        <v>0.00813872987865694</v>
      </c>
      <c r="AE13" s="19" t="n">
        <v>0</v>
      </c>
      <c r="AF13" s="19"/>
      <c r="AG13" s="19" t="n">
        <v>0.00349512691163854</v>
      </c>
      <c r="AH13" s="19" t="n">
        <v>0.0065669094581913</v>
      </c>
      <c r="AI13" s="19" t="n">
        <v>0</v>
      </c>
      <c r="AJ13" s="19" t="n">
        <v>0</v>
      </c>
      <c r="AK13" s="19" t="n">
        <v>0</v>
      </c>
      <c r="AL13" s="19"/>
      <c r="AM13" s="19" t="n">
        <v>0.00453303838154062</v>
      </c>
      <c r="AN13" s="19" t="n">
        <v>0.00392875976490793</v>
      </c>
      <c r="AO13" s="19" t="n">
        <v>0.00644826308599994</v>
      </c>
      <c r="AP13" s="19"/>
      <c r="AQ13" s="19" t="n">
        <v>0.00406244866273089</v>
      </c>
      <c r="AR13" s="19" t="n">
        <v>0</v>
      </c>
      <c r="AS13" s="19" t="n">
        <v>0.00388086701821507</v>
      </c>
      <c r="AT13" s="19" t="n">
        <v>0.00322407249139962</v>
      </c>
      <c r="AU13" s="19" t="n">
        <v>0</v>
      </c>
    </row>
    <row r="14">
      <c r="B14" s="20" t="s">
        <v>88</v>
      </c>
      <c r="C14" s="19" t="n">
        <v>0.0105916996535034</v>
      </c>
      <c r="D14" s="19" t="n">
        <v>0.0124387697505018</v>
      </c>
      <c r="E14" s="19" t="n">
        <v>0.00892570864427633</v>
      </c>
      <c r="F14" s="19"/>
      <c r="G14" s="19" t="n">
        <v>0</v>
      </c>
      <c r="H14" s="19" t="n">
        <v>0.00490344135664203</v>
      </c>
      <c r="I14" s="19" t="n">
        <v>0.0174779397660694</v>
      </c>
      <c r="J14" s="19" t="n">
        <v>0.0102919174800707</v>
      </c>
      <c r="K14" s="19" t="n">
        <v>0.0131344352568178</v>
      </c>
      <c r="L14" s="19" t="n">
        <v>0.0132221263113885</v>
      </c>
      <c r="M14" s="19"/>
      <c r="N14" s="19" t="n">
        <v>0.00814170373277624</v>
      </c>
      <c r="O14" s="19" t="n">
        <v>0.0112934976070407</v>
      </c>
      <c r="P14" s="19" t="n">
        <v>0.00433981468283636</v>
      </c>
      <c r="Q14" s="19" t="n">
        <v>0.0181351809503318</v>
      </c>
      <c r="R14" s="19"/>
      <c r="S14" s="19" t="n">
        <v>0.0107793044500739</v>
      </c>
      <c r="T14" s="19" t="n">
        <v>0.00875447634014479</v>
      </c>
      <c r="U14" s="19" t="n">
        <v>0.00999568389553519</v>
      </c>
      <c r="V14" s="19" t="n">
        <v>0.00796506940706532</v>
      </c>
      <c r="W14" s="19" t="n">
        <v>0.0116803137986645</v>
      </c>
      <c r="X14" s="19" t="n">
        <v>0.0206574326259024</v>
      </c>
      <c r="Y14" s="19" t="n">
        <v>0.00374356217307724</v>
      </c>
      <c r="Z14" s="19" t="n">
        <v>0.0141952624320617</v>
      </c>
      <c r="AA14" s="19" t="n">
        <v>0.0103256533233319</v>
      </c>
      <c r="AB14" s="19"/>
      <c r="AC14" s="19" t="n">
        <v>0.00907700771642874</v>
      </c>
      <c r="AD14" s="19" t="n">
        <v>0.00888666898310733</v>
      </c>
      <c r="AE14" s="19" t="n">
        <v>0.0252277123799818</v>
      </c>
      <c r="AF14" s="19"/>
      <c r="AG14" s="19" t="n">
        <v>0.00786001710212433</v>
      </c>
      <c r="AH14" s="19" t="n">
        <v>0.00465890307800119</v>
      </c>
      <c r="AI14" s="19" t="n">
        <v>0.0265241125828757</v>
      </c>
      <c r="AJ14" s="19" t="n">
        <v>0.0352253979266481</v>
      </c>
      <c r="AK14" s="19" t="n">
        <v>0.0232639288167886</v>
      </c>
      <c r="AL14" s="19"/>
      <c r="AM14" s="19" t="n">
        <v>0.00385591393544486</v>
      </c>
      <c r="AN14" s="19" t="n">
        <v>0.00814786375967801</v>
      </c>
      <c r="AO14" s="19" t="n">
        <v>0.0131970366802097</v>
      </c>
      <c r="AP14" s="19"/>
      <c r="AQ14" s="19" t="n">
        <v>0.00881324888617819</v>
      </c>
      <c r="AR14" s="19" t="n">
        <v>0.0161715255491566</v>
      </c>
      <c r="AS14" s="19" t="n">
        <v>0.0112741774797059</v>
      </c>
      <c r="AT14" s="19" t="n">
        <v>0.00657744454629232</v>
      </c>
      <c r="AU14" s="19" t="n">
        <v>0</v>
      </c>
    </row>
    <row r="15">
      <c r="B15" s="20" t="s">
        <v>99</v>
      </c>
      <c r="C15" s="23" t="n">
        <v>0.882666010611149</v>
      </c>
      <c r="D15" s="23" t="n">
        <v>0.857558038697089</v>
      </c>
      <c r="E15" s="23" t="n">
        <v>0.906275747590421</v>
      </c>
      <c r="F15" s="23"/>
      <c r="G15" s="23" t="n">
        <v>0.861507645077541</v>
      </c>
      <c r="H15" s="23" t="n">
        <v>0.877574901221249</v>
      </c>
      <c r="I15" s="23" t="n">
        <v>0.87339852857782</v>
      </c>
      <c r="J15" s="23" t="n">
        <v>0.871545954439487</v>
      </c>
      <c r="K15" s="23" t="n">
        <v>0.900106761620698</v>
      </c>
      <c r="L15" s="23" t="n">
        <v>0.89847878679595</v>
      </c>
      <c r="M15" s="23"/>
      <c r="N15" s="23" t="n">
        <v>0.880784244256795</v>
      </c>
      <c r="O15" s="23" t="n">
        <v>0.856550663357418</v>
      </c>
      <c r="P15" s="23" t="n">
        <v>0.925666211011127</v>
      </c>
      <c r="Q15" s="23" t="n">
        <v>0.872662325887591</v>
      </c>
      <c r="R15" s="23"/>
      <c r="S15" s="23" t="n">
        <v>0.851279893435286</v>
      </c>
      <c r="T15" s="23" t="n">
        <v>0.901476841301932</v>
      </c>
      <c r="U15" s="23" t="n">
        <v>0.858522235268643</v>
      </c>
      <c r="V15" s="23" t="n">
        <v>0.878811050916084</v>
      </c>
      <c r="W15" s="23" t="n">
        <v>0.900663378117017</v>
      </c>
      <c r="X15" s="23" t="n">
        <v>0.869683641388562</v>
      </c>
      <c r="Y15" s="23" t="n">
        <v>0.927812594588116</v>
      </c>
      <c r="Z15" s="23" t="n">
        <v>0.857213871493414</v>
      </c>
      <c r="AA15" s="23" t="n">
        <v>0.892978543943847</v>
      </c>
      <c r="AB15" s="23"/>
      <c r="AC15" s="23" t="n">
        <v>0.906453097599512</v>
      </c>
      <c r="AD15" s="23" t="n">
        <v>0.866191731547261</v>
      </c>
      <c r="AE15" s="23" t="n">
        <v>0.856841190808339</v>
      </c>
      <c r="AF15" s="23"/>
      <c r="AG15" s="23" t="n">
        <v>0.916299018889075</v>
      </c>
      <c r="AH15" s="23" t="n">
        <v>0.878397880725971</v>
      </c>
      <c r="AI15" s="23" t="n">
        <v>0.819236591413657</v>
      </c>
      <c r="AJ15" s="23" t="n">
        <v>0.848275069228733</v>
      </c>
      <c r="AK15" s="23" t="n">
        <v>0.864823850155522</v>
      </c>
      <c r="AL15" s="23"/>
      <c r="AM15" s="23" t="n">
        <v>0.910363548128717</v>
      </c>
      <c r="AN15" s="23" t="n">
        <v>0.884455545985388</v>
      </c>
      <c r="AO15" s="23" t="n">
        <v>0.856806537099157</v>
      </c>
      <c r="AP15" s="23"/>
      <c r="AQ15" s="23" t="n">
        <v>0.899717789227232</v>
      </c>
      <c r="AR15" s="23" t="n">
        <v>0.872544360061462</v>
      </c>
      <c r="AS15" s="23" t="n">
        <v>0.875957352908276</v>
      </c>
      <c r="AT15" s="23" t="n">
        <v>0.854665217194729</v>
      </c>
      <c r="AU15" s="23" t="n">
        <v>0.886655618733349</v>
      </c>
    </row>
    <row r="16">
      <c r="B16" s="20" t="s">
        <v>100</v>
      </c>
      <c r="C16" s="23" t="n">
        <v>0.0173356778770108</v>
      </c>
      <c r="D16" s="23" t="n">
        <v>0.0238830287628465</v>
      </c>
      <c r="E16" s="23" t="n">
        <v>0.011312869160034</v>
      </c>
      <c r="F16" s="23"/>
      <c r="G16" s="23" t="n">
        <v>0.0251196580445541</v>
      </c>
      <c r="H16" s="23" t="n">
        <v>0.0200897211997949</v>
      </c>
      <c r="I16" s="23" t="n">
        <v>0.0201588618195005</v>
      </c>
      <c r="J16" s="23" t="n">
        <v>0.0144188149864411</v>
      </c>
      <c r="K16" s="23" t="n">
        <v>0.0175994235080643</v>
      </c>
      <c r="L16" s="23" t="n">
        <v>0.0117321886003758</v>
      </c>
      <c r="M16" s="23"/>
      <c r="N16" s="23" t="n">
        <v>0.0224746279040185</v>
      </c>
      <c r="O16" s="23" t="n">
        <v>0.0223224867578668</v>
      </c>
      <c r="P16" s="23" t="n">
        <v>0.00925310578882918</v>
      </c>
      <c r="Q16" s="23" t="n">
        <v>0.0139100485661145</v>
      </c>
      <c r="R16" s="23"/>
      <c r="S16" s="23" t="n">
        <v>0.0212328572577313</v>
      </c>
      <c r="T16" s="23" t="n">
        <v>0.020273611240253</v>
      </c>
      <c r="U16" s="23" t="n">
        <v>0.00839286915690517</v>
      </c>
      <c r="V16" s="23" t="n">
        <v>0.024470880076287</v>
      </c>
      <c r="W16" s="23" t="n">
        <v>0.0103401944503745</v>
      </c>
      <c r="X16" s="23" t="n">
        <v>0.0278400619300593</v>
      </c>
      <c r="Y16" s="23" t="n">
        <v>0.0169343695713109</v>
      </c>
      <c r="Z16" s="23" t="n">
        <v>0.0205995525665508</v>
      </c>
      <c r="AA16" s="23" t="n">
        <v>0.00520715882398626</v>
      </c>
      <c r="AB16" s="23"/>
      <c r="AC16" s="23" t="n">
        <v>0.0127434161272439</v>
      </c>
      <c r="AD16" s="23" t="n">
        <v>0.0278197205178736</v>
      </c>
      <c r="AE16" s="23" t="n">
        <v>0.00638637364066079</v>
      </c>
      <c r="AF16" s="23"/>
      <c r="AG16" s="23" t="n">
        <v>0.015287602487071</v>
      </c>
      <c r="AH16" s="23" t="n">
        <v>0.025478290916914</v>
      </c>
      <c r="AI16" s="23" t="n">
        <v>0.0307483921411461</v>
      </c>
      <c r="AJ16" s="23" t="n">
        <v>0.0840320499597977</v>
      </c>
      <c r="AK16" s="23" t="n">
        <v>0.00346843123199238</v>
      </c>
      <c r="AL16" s="23"/>
      <c r="AM16" s="23" t="n">
        <v>0.0184062636636324</v>
      </c>
      <c r="AN16" s="23" t="n">
        <v>0.016893180442381</v>
      </c>
      <c r="AO16" s="23" t="n">
        <v>0.0266266926476098</v>
      </c>
      <c r="AP16" s="23"/>
      <c r="AQ16" s="23" t="n">
        <v>0.0123957096744585</v>
      </c>
      <c r="AR16" s="23" t="n">
        <v>0.00577741458674571</v>
      </c>
      <c r="AS16" s="23" t="n">
        <v>0.0234194100067544</v>
      </c>
      <c r="AT16" s="23" t="n">
        <v>0.0385446912976694</v>
      </c>
      <c r="AU16" s="23" t="n">
        <v>0.0419450601532147</v>
      </c>
    </row>
    <row r="17">
      <c r="B17" s="20" t="s">
        <v>101</v>
      </c>
      <c r="C17" s="24" t="n">
        <v>0.865330332734138</v>
      </c>
      <c r="D17" s="24" t="n">
        <v>0.833675009934242</v>
      </c>
      <c r="E17" s="24" t="n">
        <v>0.894962878430387</v>
      </c>
      <c r="F17" s="24"/>
      <c r="G17" s="24" t="n">
        <v>0.836387987032987</v>
      </c>
      <c r="H17" s="24" t="n">
        <v>0.857485180021454</v>
      </c>
      <c r="I17" s="24" t="n">
        <v>0.853239666758319</v>
      </c>
      <c r="J17" s="24" t="n">
        <v>0.857127139453046</v>
      </c>
      <c r="K17" s="24" t="n">
        <v>0.882507338112634</v>
      </c>
      <c r="L17" s="24" t="n">
        <v>0.886746598195574</v>
      </c>
      <c r="M17" s="24"/>
      <c r="N17" s="24" t="n">
        <v>0.858309616352777</v>
      </c>
      <c r="O17" s="24" t="n">
        <v>0.834228176599552</v>
      </c>
      <c r="P17" s="24" t="n">
        <v>0.916413105222298</v>
      </c>
      <c r="Q17" s="24" t="n">
        <v>0.858752277321477</v>
      </c>
      <c r="R17" s="24"/>
      <c r="S17" s="24" t="n">
        <v>0.830047036177554</v>
      </c>
      <c r="T17" s="24" t="n">
        <v>0.881203230061679</v>
      </c>
      <c r="U17" s="24" t="n">
        <v>0.850129366111737</v>
      </c>
      <c r="V17" s="24" t="n">
        <v>0.854340170839797</v>
      </c>
      <c r="W17" s="24" t="n">
        <v>0.890323183666642</v>
      </c>
      <c r="X17" s="24" t="n">
        <v>0.841843579458503</v>
      </c>
      <c r="Y17" s="24" t="n">
        <v>0.910878225016805</v>
      </c>
      <c r="Z17" s="24" t="n">
        <v>0.836614318926863</v>
      </c>
      <c r="AA17" s="24" t="n">
        <v>0.88777138511986</v>
      </c>
      <c r="AB17" s="24"/>
      <c r="AC17" s="24" t="n">
        <v>0.893709681472268</v>
      </c>
      <c r="AD17" s="24" t="n">
        <v>0.838372011029388</v>
      </c>
      <c r="AE17" s="24" t="n">
        <v>0.850454817167678</v>
      </c>
      <c r="AF17" s="24"/>
      <c r="AG17" s="24" t="n">
        <v>0.901011416402003</v>
      </c>
      <c r="AH17" s="24" t="n">
        <v>0.852919589809057</v>
      </c>
      <c r="AI17" s="24" t="n">
        <v>0.788488199272511</v>
      </c>
      <c r="AJ17" s="24" t="n">
        <v>0.764243019268935</v>
      </c>
      <c r="AK17" s="24" t="n">
        <v>0.86135541892353</v>
      </c>
      <c r="AL17" s="24"/>
      <c r="AM17" s="24" t="n">
        <v>0.891957284465085</v>
      </c>
      <c r="AN17" s="24" t="n">
        <v>0.867562365543007</v>
      </c>
      <c r="AO17" s="24" t="n">
        <v>0.830179844451547</v>
      </c>
      <c r="AP17" s="24"/>
      <c r="AQ17" s="24" t="n">
        <v>0.887322079552774</v>
      </c>
      <c r="AR17" s="24" t="n">
        <v>0.866766945474716</v>
      </c>
      <c r="AS17" s="24" t="n">
        <v>0.852537942901522</v>
      </c>
      <c r="AT17" s="24" t="n">
        <v>0.816120525897059</v>
      </c>
      <c r="AU17" s="24" t="n">
        <v>0.844710558580135</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123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0.479282298764684</v>
      </c>
      <c r="D9" s="19" t="n">
        <v>0.449548181058407</v>
      </c>
      <c r="E9" s="19" t="n">
        <v>0.506067623927097</v>
      </c>
      <c r="F9" s="19"/>
      <c r="G9" s="19" t="n">
        <v>0.54221315176296</v>
      </c>
      <c r="H9" s="19" t="n">
        <v>0.532545531227608</v>
      </c>
      <c r="I9" s="19" t="n">
        <v>0.501129138689366</v>
      </c>
      <c r="J9" s="19" t="n">
        <v>0.451169574072905</v>
      </c>
      <c r="K9" s="19" t="n">
        <v>0.436777416226362</v>
      </c>
      <c r="L9" s="19" t="n">
        <v>0.445742127048991</v>
      </c>
      <c r="M9" s="19"/>
      <c r="N9" s="19" t="n">
        <v>0.426910988415373</v>
      </c>
      <c r="O9" s="19" t="n">
        <v>0.481188746666333</v>
      </c>
      <c r="P9" s="19" t="n">
        <v>0.53516243266862</v>
      </c>
      <c r="Q9" s="19" t="n">
        <v>0.480466238204193</v>
      </c>
      <c r="R9" s="19"/>
      <c r="S9" s="19" t="n">
        <v>0.486817562463727</v>
      </c>
      <c r="T9" s="19" t="n">
        <v>0.472320701872382</v>
      </c>
      <c r="U9" s="19" t="n">
        <v>0.461455490591539</v>
      </c>
      <c r="V9" s="19" t="n">
        <v>0.458351362389014</v>
      </c>
      <c r="W9" s="19" t="n">
        <v>0.454780920289802</v>
      </c>
      <c r="X9" s="19" t="n">
        <v>0.463066615290659</v>
      </c>
      <c r="Y9" s="19" t="n">
        <v>0.459062578194813</v>
      </c>
      <c r="Z9" s="19" t="n">
        <v>0.469043801981285</v>
      </c>
      <c r="AA9" s="19" t="n">
        <v>0.559186548714291</v>
      </c>
      <c r="AB9" s="19"/>
      <c r="AC9" s="19" t="n">
        <v>0.492024959475254</v>
      </c>
      <c r="AD9" s="19" t="n">
        <v>0.444851412632075</v>
      </c>
      <c r="AE9" s="19" t="n">
        <v>0.539388001784768</v>
      </c>
      <c r="AF9" s="19"/>
      <c r="AG9" s="19" t="n">
        <v>0.505076540483406</v>
      </c>
      <c r="AH9" s="19" t="n">
        <v>0.453443844688463</v>
      </c>
      <c r="AI9" s="19" t="n">
        <v>0.338008518335702</v>
      </c>
      <c r="AJ9" s="19" t="n">
        <v>0.521655231734361</v>
      </c>
      <c r="AK9" s="19" t="n">
        <v>0.515668401416516</v>
      </c>
      <c r="AL9" s="19"/>
      <c r="AM9" s="19" t="n">
        <v>0.472061158177919</v>
      </c>
      <c r="AN9" s="19" t="n">
        <v>0.482814558524685</v>
      </c>
      <c r="AO9" s="19" t="n">
        <v>0.463899689864987</v>
      </c>
      <c r="AP9" s="19"/>
      <c r="AQ9" s="19" t="n">
        <v>0.555430778915784</v>
      </c>
      <c r="AR9" s="19" t="n">
        <v>0.445726912746675</v>
      </c>
      <c r="AS9" s="19" t="n">
        <v>0.462013896546387</v>
      </c>
      <c r="AT9" s="19" t="n">
        <v>0.412944943094685</v>
      </c>
      <c r="AU9" s="19" t="n">
        <v>0.495564324469307</v>
      </c>
    </row>
    <row r="10">
      <c r="B10" s="20" t="s">
        <v>95</v>
      </c>
      <c r="C10" s="19" t="n">
        <v>0.420019632508099</v>
      </c>
      <c r="D10" s="19" t="n">
        <v>0.426480807942006</v>
      </c>
      <c r="E10" s="19" t="n">
        <v>0.415224406910106</v>
      </c>
      <c r="F10" s="19"/>
      <c r="G10" s="19" t="n">
        <v>0.385523719742831</v>
      </c>
      <c r="H10" s="19" t="n">
        <v>0.341355062164988</v>
      </c>
      <c r="I10" s="19" t="n">
        <v>0.406171349916396</v>
      </c>
      <c r="J10" s="19" t="n">
        <v>0.429302242023742</v>
      </c>
      <c r="K10" s="19" t="n">
        <v>0.470996596700625</v>
      </c>
      <c r="L10" s="19" t="n">
        <v>0.461229424426035</v>
      </c>
      <c r="M10" s="19"/>
      <c r="N10" s="19" t="n">
        <v>0.457919360981625</v>
      </c>
      <c r="O10" s="19" t="n">
        <v>0.407497924197341</v>
      </c>
      <c r="P10" s="19" t="n">
        <v>0.39105829185087</v>
      </c>
      <c r="Q10" s="19" t="n">
        <v>0.420629187958899</v>
      </c>
      <c r="R10" s="19"/>
      <c r="S10" s="19" t="n">
        <v>0.390882023193513</v>
      </c>
      <c r="T10" s="19" t="n">
        <v>0.42244640129779</v>
      </c>
      <c r="U10" s="19" t="n">
        <v>0.41982434511901</v>
      </c>
      <c r="V10" s="19" t="n">
        <v>0.429174351237346</v>
      </c>
      <c r="W10" s="19" t="n">
        <v>0.466414649314773</v>
      </c>
      <c r="X10" s="19" t="n">
        <v>0.424844750078946</v>
      </c>
      <c r="Y10" s="19" t="n">
        <v>0.459824498958485</v>
      </c>
      <c r="Z10" s="19" t="n">
        <v>0.444207373534748</v>
      </c>
      <c r="AA10" s="19" t="n">
        <v>0.370566886663604</v>
      </c>
      <c r="AB10" s="19"/>
      <c r="AC10" s="19" t="n">
        <v>0.432245210978679</v>
      </c>
      <c r="AD10" s="19" t="n">
        <v>0.434018223478284</v>
      </c>
      <c r="AE10" s="19" t="n">
        <v>0.337986268665582</v>
      </c>
      <c r="AF10" s="19"/>
      <c r="AG10" s="19" t="n">
        <v>0.414250789536811</v>
      </c>
      <c r="AH10" s="19" t="n">
        <v>0.455593949043271</v>
      </c>
      <c r="AI10" s="19" t="n">
        <v>0.4813832502492</v>
      </c>
      <c r="AJ10" s="19" t="n">
        <v>0.414695715136388</v>
      </c>
      <c r="AK10" s="19" t="n">
        <v>0.36504678121908</v>
      </c>
      <c r="AL10" s="19"/>
      <c r="AM10" s="19" t="n">
        <v>0.432890839682381</v>
      </c>
      <c r="AN10" s="19" t="n">
        <v>0.413039166329647</v>
      </c>
      <c r="AO10" s="19" t="n">
        <v>0.409355156605226</v>
      </c>
      <c r="AP10" s="19"/>
      <c r="AQ10" s="19" t="n">
        <v>0.36887963611353</v>
      </c>
      <c r="AR10" s="19" t="n">
        <v>0.464127979965343</v>
      </c>
      <c r="AS10" s="19" t="n">
        <v>0.433574416681704</v>
      </c>
      <c r="AT10" s="19" t="n">
        <v>0.432600127958328</v>
      </c>
      <c r="AU10" s="19" t="n">
        <v>0.347976456568978</v>
      </c>
    </row>
    <row r="11">
      <c r="B11" s="20" t="s">
        <v>96</v>
      </c>
      <c r="C11" s="19" t="n">
        <v>0.0774338479461071</v>
      </c>
      <c r="D11" s="19" t="n">
        <v>0.098608449748279</v>
      </c>
      <c r="E11" s="19" t="n">
        <v>0.0572711654172371</v>
      </c>
      <c r="F11" s="19"/>
      <c r="G11" s="19" t="n">
        <v>0.0684110073627297</v>
      </c>
      <c r="H11" s="19" t="n">
        <v>0.0964803297565053</v>
      </c>
      <c r="I11" s="19" t="n">
        <v>0.0653731361225516</v>
      </c>
      <c r="J11" s="19" t="n">
        <v>0.093103171692518</v>
      </c>
      <c r="K11" s="19" t="n">
        <v>0.067353128936413</v>
      </c>
      <c r="L11" s="19" t="n">
        <v>0.071760976985617</v>
      </c>
      <c r="M11" s="19"/>
      <c r="N11" s="19" t="n">
        <v>0.084564528002655</v>
      </c>
      <c r="O11" s="19" t="n">
        <v>0.086089185958188</v>
      </c>
      <c r="P11" s="19" t="n">
        <v>0.0625167439650369</v>
      </c>
      <c r="Q11" s="19" t="n">
        <v>0.0747701089551421</v>
      </c>
      <c r="R11" s="19"/>
      <c r="S11" s="19" t="n">
        <v>0.0984489532029098</v>
      </c>
      <c r="T11" s="19" t="n">
        <v>0.0778933787190958</v>
      </c>
      <c r="U11" s="19" t="n">
        <v>0.0876278715934793</v>
      </c>
      <c r="V11" s="19" t="n">
        <v>0.0738434602556489</v>
      </c>
      <c r="W11" s="19" t="n">
        <v>0.0622085834048981</v>
      </c>
      <c r="X11" s="19" t="n">
        <v>0.0765319384602774</v>
      </c>
      <c r="Y11" s="19" t="n">
        <v>0.0689060978191186</v>
      </c>
      <c r="Z11" s="19" t="n">
        <v>0.0867488244839665</v>
      </c>
      <c r="AA11" s="19" t="n">
        <v>0.060454212961328</v>
      </c>
      <c r="AB11" s="19"/>
      <c r="AC11" s="19" t="n">
        <v>0.0572459024524038</v>
      </c>
      <c r="AD11" s="19" t="n">
        <v>0.0955289105046323</v>
      </c>
      <c r="AE11" s="19" t="n">
        <v>0.0804130333717736</v>
      </c>
      <c r="AF11" s="19"/>
      <c r="AG11" s="19" t="n">
        <v>0.061310672656439</v>
      </c>
      <c r="AH11" s="19" t="n">
        <v>0.0749077145208084</v>
      </c>
      <c r="AI11" s="19" t="n">
        <v>0.11647245160539</v>
      </c>
      <c r="AJ11" s="19" t="n">
        <v>0.0324674828848215</v>
      </c>
      <c r="AK11" s="19" t="n">
        <v>0.0891819209202573</v>
      </c>
      <c r="AL11" s="19"/>
      <c r="AM11" s="19" t="n">
        <v>0.0679209717662659</v>
      </c>
      <c r="AN11" s="19" t="n">
        <v>0.087477443332716</v>
      </c>
      <c r="AO11" s="19" t="n">
        <v>0.0976011841080904</v>
      </c>
      <c r="AP11" s="19"/>
      <c r="AQ11" s="19" t="n">
        <v>0.064094472624671</v>
      </c>
      <c r="AR11" s="19" t="n">
        <v>0.0661913362113803</v>
      </c>
      <c r="AS11" s="19" t="n">
        <v>0.0724345279091205</v>
      </c>
      <c r="AT11" s="19" t="n">
        <v>0.120565886605429</v>
      </c>
      <c r="AU11" s="19" t="n">
        <v>0.1145141588085</v>
      </c>
    </row>
    <row r="12">
      <c r="B12" s="20" t="s">
        <v>97</v>
      </c>
      <c r="C12" s="19" t="n">
        <v>0.0123030883606639</v>
      </c>
      <c r="D12" s="19" t="n">
        <v>0.0132517498509372</v>
      </c>
      <c r="E12" s="19" t="n">
        <v>0.0114872770958916</v>
      </c>
      <c r="F12" s="19"/>
      <c r="G12" s="19" t="n">
        <v>0.00385212113147951</v>
      </c>
      <c r="H12" s="19" t="n">
        <v>0.01737532891572</v>
      </c>
      <c r="I12" s="19" t="n">
        <v>0.0108682772493065</v>
      </c>
      <c r="J12" s="19" t="n">
        <v>0.016820787939108</v>
      </c>
      <c r="K12" s="19" t="n">
        <v>0.0102506994423807</v>
      </c>
      <c r="L12" s="19" t="n">
        <v>0.0116222315132777</v>
      </c>
      <c r="M12" s="19"/>
      <c r="N12" s="19" t="n">
        <v>0.0160903621942949</v>
      </c>
      <c r="O12" s="19" t="n">
        <v>0.014831101204825</v>
      </c>
      <c r="P12" s="19" t="n">
        <v>0.00535624572024351</v>
      </c>
      <c r="Q12" s="19" t="n">
        <v>0.0118395018206244</v>
      </c>
      <c r="R12" s="19"/>
      <c r="S12" s="19" t="n">
        <v>0.0165648288677896</v>
      </c>
      <c r="T12" s="19" t="n">
        <v>0.0151447627519076</v>
      </c>
      <c r="U12" s="19" t="n">
        <v>0.014003558607027</v>
      </c>
      <c r="V12" s="19" t="n">
        <v>0.0336390301604229</v>
      </c>
      <c r="W12" s="19" t="n">
        <v>0</v>
      </c>
      <c r="X12" s="19" t="n">
        <v>0.00398009517876643</v>
      </c>
      <c r="Y12" s="19" t="n">
        <v>0.0042562593057178</v>
      </c>
      <c r="Z12" s="19" t="n">
        <v>0</v>
      </c>
      <c r="AA12" s="19" t="n">
        <v>0.00979235166077694</v>
      </c>
      <c r="AB12" s="19"/>
      <c r="AC12" s="19" t="n">
        <v>0.00835041696364241</v>
      </c>
      <c r="AD12" s="19" t="n">
        <v>0.0172545644520799</v>
      </c>
      <c r="AE12" s="19" t="n">
        <v>0.0157414741296234</v>
      </c>
      <c r="AF12" s="19"/>
      <c r="AG12" s="19" t="n">
        <v>0.0145541906513797</v>
      </c>
      <c r="AH12" s="19" t="n">
        <v>0.011395588669456</v>
      </c>
      <c r="AI12" s="19" t="n">
        <v>0.0317111543946777</v>
      </c>
      <c r="AJ12" s="19" t="n">
        <v>0.0311815702444292</v>
      </c>
      <c r="AK12" s="19" t="n">
        <v>0.00244509873298378</v>
      </c>
      <c r="AL12" s="19"/>
      <c r="AM12" s="19" t="n">
        <v>0.0224186245377208</v>
      </c>
      <c r="AN12" s="19" t="n">
        <v>0.00886278551775741</v>
      </c>
      <c r="AO12" s="19" t="n">
        <v>0.0159469327414867</v>
      </c>
      <c r="AP12" s="19"/>
      <c r="AQ12" s="19" t="n">
        <v>0.00456188970681882</v>
      </c>
      <c r="AR12" s="19" t="n">
        <v>0.0100164908536672</v>
      </c>
      <c r="AS12" s="19" t="n">
        <v>0.0211106887738297</v>
      </c>
      <c r="AT12" s="19" t="n">
        <v>0.0163135114341716</v>
      </c>
      <c r="AU12" s="19" t="n">
        <v>0.0419450601532147</v>
      </c>
    </row>
    <row r="13">
      <c r="B13" s="20" t="s">
        <v>98</v>
      </c>
      <c r="C13" s="19" t="n">
        <v>0.00131988892252681</v>
      </c>
      <c r="D13" s="19" t="n">
        <v>0.00184324148400141</v>
      </c>
      <c r="E13" s="19" t="n">
        <v>0.000838082738928317</v>
      </c>
      <c r="F13" s="19"/>
      <c r="G13" s="19" t="n">
        <v>0</v>
      </c>
      <c r="H13" s="19" t="n">
        <v>0.00302903770260829</v>
      </c>
      <c r="I13" s="19" t="n">
        <v>0</v>
      </c>
      <c r="J13" s="19" t="n">
        <v>0.00481638066581765</v>
      </c>
      <c r="K13" s="19" t="n">
        <v>0</v>
      </c>
      <c r="L13" s="19" t="n">
        <v>0</v>
      </c>
      <c r="M13" s="19"/>
      <c r="N13" s="19" t="n">
        <v>0.00330086165998155</v>
      </c>
      <c r="O13" s="19" t="n">
        <v>0.00166324716146118</v>
      </c>
      <c r="P13" s="19" t="n">
        <v>0</v>
      </c>
      <c r="Q13" s="19" t="n">
        <v>0</v>
      </c>
      <c r="R13" s="19"/>
      <c r="S13" s="19" t="n">
        <v>0.00237812942359283</v>
      </c>
      <c r="T13" s="19" t="n">
        <v>0</v>
      </c>
      <c r="U13" s="19" t="n">
        <v>0</v>
      </c>
      <c r="V13" s="19" t="n">
        <v>0</v>
      </c>
      <c r="W13" s="19" t="n">
        <v>0.0109321873381279</v>
      </c>
      <c r="X13" s="19" t="n">
        <v>0</v>
      </c>
      <c r="Y13" s="19" t="n">
        <v>0</v>
      </c>
      <c r="Z13" s="19" t="n">
        <v>0</v>
      </c>
      <c r="AA13" s="19" t="n">
        <v>0</v>
      </c>
      <c r="AB13" s="19"/>
      <c r="AC13" s="19" t="n">
        <v>0.00244660947026597</v>
      </c>
      <c r="AD13" s="19" t="n">
        <v>0.000936423388489341</v>
      </c>
      <c r="AE13" s="19" t="n">
        <v>0</v>
      </c>
      <c r="AF13" s="19"/>
      <c r="AG13" s="19" t="n">
        <v>0.00233352279371406</v>
      </c>
      <c r="AH13" s="19" t="n">
        <v>0</v>
      </c>
      <c r="AI13" s="19" t="n">
        <v>0.00590051283215515</v>
      </c>
      <c r="AJ13" s="19" t="n">
        <v>0</v>
      </c>
      <c r="AK13" s="19" t="n">
        <v>0</v>
      </c>
      <c r="AL13" s="19"/>
      <c r="AM13" s="19" t="n">
        <v>0.00228199618051332</v>
      </c>
      <c r="AN13" s="19" t="n">
        <v>0.00108978910822951</v>
      </c>
      <c r="AO13" s="19" t="n">
        <v>0</v>
      </c>
      <c r="AP13" s="19"/>
      <c r="AQ13" s="19" t="n">
        <v>0</v>
      </c>
      <c r="AR13" s="19" t="n">
        <v>0</v>
      </c>
      <c r="AS13" s="19" t="n">
        <v>0.0019411926091605</v>
      </c>
      <c r="AT13" s="19" t="n">
        <v>0.00648032009257825</v>
      </c>
      <c r="AU13" s="19" t="n">
        <v>0</v>
      </c>
    </row>
    <row r="14">
      <c r="B14" s="20" t="s">
        <v>88</v>
      </c>
      <c r="C14" s="19" t="n">
        <v>0.00964124349791966</v>
      </c>
      <c r="D14" s="19" t="n">
        <v>0.0102675699163699</v>
      </c>
      <c r="E14" s="19" t="n">
        <v>0.00911144391073958</v>
      </c>
      <c r="F14" s="19"/>
      <c r="G14" s="19" t="n">
        <v>0</v>
      </c>
      <c r="H14" s="19" t="n">
        <v>0.00921471023257083</v>
      </c>
      <c r="I14" s="19" t="n">
        <v>0.01645809802238</v>
      </c>
      <c r="J14" s="19" t="n">
        <v>0.00478784360590951</v>
      </c>
      <c r="K14" s="19" t="n">
        <v>0.0146221586942186</v>
      </c>
      <c r="L14" s="19" t="n">
        <v>0.00964524002607939</v>
      </c>
      <c r="M14" s="19"/>
      <c r="N14" s="19" t="n">
        <v>0.0112138987460706</v>
      </c>
      <c r="O14" s="19" t="n">
        <v>0.00872979481185132</v>
      </c>
      <c r="P14" s="19" t="n">
        <v>0.00590628579523008</v>
      </c>
      <c r="Q14" s="19" t="n">
        <v>0.0122949630611417</v>
      </c>
      <c r="R14" s="19"/>
      <c r="S14" s="19" t="n">
        <v>0.00490850284846835</v>
      </c>
      <c r="T14" s="19" t="n">
        <v>0.012194755358824</v>
      </c>
      <c r="U14" s="19" t="n">
        <v>0.0170887340889447</v>
      </c>
      <c r="V14" s="19" t="n">
        <v>0.00499179595756841</v>
      </c>
      <c r="W14" s="19" t="n">
        <v>0.00566365965239933</v>
      </c>
      <c r="X14" s="19" t="n">
        <v>0.0315766009913513</v>
      </c>
      <c r="Y14" s="19" t="n">
        <v>0.00795056572186536</v>
      </c>
      <c r="Z14" s="19" t="n">
        <v>0</v>
      </c>
      <c r="AA14" s="19" t="n">
        <v>0</v>
      </c>
      <c r="AB14" s="19"/>
      <c r="AC14" s="19" t="n">
        <v>0.00768690065975503</v>
      </c>
      <c r="AD14" s="19" t="n">
        <v>0.00741046554443897</v>
      </c>
      <c r="AE14" s="19" t="n">
        <v>0.0264712220482529</v>
      </c>
      <c r="AF14" s="19"/>
      <c r="AG14" s="19" t="n">
        <v>0.00247428387825039</v>
      </c>
      <c r="AH14" s="19" t="n">
        <v>0.00465890307800119</v>
      </c>
      <c r="AI14" s="19" t="n">
        <v>0.0265241125828757</v>
      </c>
      <c r="AJ14" s="19" t="n">
        <v>0</v>
      </c>
      <c r="AK14" s="19" t="n">
        <v>0.0276577977111636</v>
      </c>
      <c r="AL14" s="19"/>
      <c r="AM14" s="19" t="n">
        <v>0.00242640965520023</v>
      </c>
      <c r="AN14" s="19" t="n">
        <v>0.00671625718696558</v>
      </c>
      <c r="AO14" s="19" t="n">
        <v>0.0131970366802097</v>
      </c>
      <c r="AP14" s="19"/>
      <c r="AQ14" s="19" t="n">
        <v>0.00703322263919579</v>
      </c>
      <c r="AR14" s="19" t="n">
        <v>0.0139372802229344</v>
      </c>
      <c r="AS14" s="19" t="n">
        <v>0.0089252774797978</v>
      </c>
      <c r="AT14" s="19" t="n">
        <v>0.0110952108148079</v>
      </c>
      <c r="AU14" s="19" t="n">
        <v>0</v>
      </c>
    </row>
    <row r="15">
      <c r="B15" s="20" t="s">
        <v>99</v>
      </c>
      <c r="C15" s="23" t="n">
        <v>0.899301931272783</v>
      </c>
      <c r="D15" s="23" t="n">
        <v>0.876028989000412</v>
      </c>
      <c r="E15" s="23" t="n">
        <v>0.921292030837203</v>
      </c>
      <c r="F15" s="23"/>
      <c r="G15" s="23" t="n">
        <v>0.927736871505791</v>
      </c>
      <c r="H15" s="23" t="n">
        <v>0.873900593392596</v>
      </c>
      <c r="I15" s="23" t="n">
        <v>0.907300488605762</v>
      </c>
      <c r="J15" s="23" t="n">
        <v>0.880471816096647</v>
      </c>
      <c r="K15" s="23" t="n">
        <v>0.907774012926988</v>
      </c>
      <c r="L15" s="23" t="n">
        <v>0.906971551475026</v>
      </c>
      <c r="M15" s="23"/>
      <c r="N15" s="23" t="n">
        <v>0.884830349396998</v>
      </c>
      <c r="O15" s="23" t="n">
        <v>0.888686670863674</v>
      </c>
      <c r="P15" s="23" t="n">
        <v>0.92622072451949</v>
      </c>
      <c r="Q15" s="23" t="n">
        <v>0.901095426163092</v>
      </c>
      <c r="R15" s="23"/>
      <c r="S15" s="23" t="n">
        <v>0.877699585657239</v>
      </c>
      <c r="T15" s="23" t="n">
        <v>0.894767103170173</v>
      </c>
      <c r="U15" s="23" t="n">
        <v>0.881279835710549</v>
      </c>
      <c r="V15" s="23" t="n">
        <v>0.88752571362636</v>
      </c>
      <c r="W15" s="23" t="n">
        <v>0.921195569604575</v>
      </c>
      <c r="X15" s="23" t="n">
        <v>0.887911365369605</v>
      </c>
      <c r="Y15" s="23" t="n">
        <v>0.918887077153298</v>
      </c>
      <c r="Z15" s="23" t="n">
        <v>0.913251175516034</v>
      </c>
      <c r="AA15" s="23" t="n">
        <v>0.929753435377895</v>
      </c>
      <c r="AB15" s="23"/>
      <c r="AC15" s="23" t="n">
        <v>0.924270170453933</v>
      </c>
      <c r="AD15" s="23" t="n">
        <v>0.878869636110359</v>
      </c>
      <c r="AE15" s="23" t="n">
        <v>0.87737427045035</v>
      </c>
      <c r="AF15" s="23"/>
      <c r="AG15" s="23" t="n">
        <v>0.919327330020217</v>
      </c>
      <c r="AH15" s="23" t="n">
        <v>0.909037793731734</v>
      </c>
      <c r="AI15" s="23" t="n">
        <v>0.819391768584902</v>
      </c>
      <c r="AJ15" s="23" t="n">
        <v>0.936350946870749</v>
      </c>
      <c r="AK15" s="23" t="n">
        <v>0.880715182635595</v>
      </c>
      <c r="AL15" s="23"/>
      <c r="AM15" s="23" t="n">
        <v>0.9049519978603</v>
      </c>
      <c r="AN15" s="23" t="n">
        <v>0.895853724854332</v>
      </c>
      <c r="AO15" s="23" t="n">
        <v>0.873254846470213</v>
      </c>
      <c r="AP15" s="23"/>
      <c r="AQ15" s="23" t="n">
        <v>0.924310415029314</v>
      </c>
      <c r="AR15" s="23" t="n">
        <v>0.909854892712018</v>
      </c>
      <c r="AS15" s="23" t="n">
        <v>0.895588313228092</v>
      </c>
      <c r="AT15" s="23" t="n">
        <v>0.845545071053013</v>
      </c>
      <c r="AU15" s="23" t="n">
        <v>0.843540781038285</v>
      </c>
    </row>
    <row r="16">
      <c r="B16" s="20" t="s">
        <v>100</v>
      </c>
      <c r="C16" s="23" t="n">
        <v>0.0136229772831907</v>
      </c>
      <c r="D16" s="23" t="n">
        <v>0.0150949913349386</v>
      </c>
      <c r="E16" s="23" t="n">
        <v>0.0123253598348199</v>
      </c>
      <c r="F16" s="23"/>
      <c r="G16" s="23" t="n">
        <v>0.00385212113147951</v>
      </c>
      <c r="H16" s="23" t="n">
        <v>0.0204043666183283</v>
      </c>
      <c r="I16" s="23" t="n">
        <v>0.0108682772493065</v>
      </c>
      <c r="J16" s="23" t="n">
        <v>0.0216371686049256</v>
      </c>
      <c r="K16" s="23" t="n">
        <v>0.0102506994423807</v>
      </c>
      <c r="L16" s="23" t="n">
        <v>0.0116222315132777</v>
      </c>
      <c r="M16" s="23"/>
      <c r="N16" s="23" t="n">
        <v>0.0193912238542764</v>
      </c>
      <c r="O16" s="23" t="n">
        <v>0.0164943483662862</v>
      </c>
      <c r="P16" s="23" t="n">
        <v>0.00535624572024351</v>
      </c>
      <c r="Q16" s="23" t="n">
        <v>0.0118395018206244</v>
      </c>
      <c r="R16" s="23"/>
      <c r="S16" s="23" t="n">
        <v>0.0189429582913825</v>
      </c>
      <c r="T16" s="23" t="n">
        <v>0.0151447627519076</v>
      </c>
      <c r="U16" s="23" t="n">
        <v>0.014003558607027</v>
      </c>
      <c r="V16" s="23" t="n">
        <v>0.0336390301604229</v>
      </c>
      <c r="W16" s="23" t="n">
        <v>0.0109321873381279</v>
      </c>
      <c r="X16" s="23" t="n">
        <v>0.00398009517876643</v>
      </c>
      <c r="Y16" s="23" t="n">
        <v>0.0042562593057178</v>
      </c>
      <c r="Z16" s="23" t="n">
        <v>0</v>
      </c>
      <c r="AA16" s="23" t="n">
        <v>0.00979235166077694</v>
      </c>
      <c r="AB16" s="23"/>
      <c r="AC16" s="23" t="n">
        <v>0.0107970264339084</v>
      </c>
      <c r="AD16" s="23" t="n">
        <v>0.0181909878405693</v>
      </c>
      <c r="AE16" s="23" t="n">
        <v>0.0157414741296234</v>
      </c>
      <c r="AF16" s="23"/>
      <c r="AG16" s="23" t="n">
        <v>0.0168877134450937</v>
      </c>
      <c r="AH16" s="23" t="n">
        <v>0.011395588669456</v>
      </c>
      <c r="AI16" s="23" t="n">
        <v>0.0376116672268328</v>
      </c>
      <c r="AJ16" s="23" t="n">
        <v>0.0311815702444292</v>
      </c>
      <c r="AK16" s="23" t="n">
        <v>0.00244509873298378</v>
      </c>
      <c r="AL16" s="23"/>
      <c r="AM16" s="23" t="n">
        <v>0.0247006207182341</v>
      </c>
      <c r="AN16" s="23" t="n">
        <v>0.00995257462598693</v>
      </c>
      <c r="AO16" s="23" t="n">
        <v>0.0159469327414867</v>
      </c>
      <c r="AP16" s="23"/>
      <c r="AQ16" s="23" t="n">
        <v>0.00456188970681882</v>
      </c>
      <c r="AR16" s="23" t="n">
        <v>0.0100164908536672</v>
      </c>
      <c r="AS16" s="23" t="n">
        <v>0.0230518813829901</v>
      </c>
      <c r="AT16" s="23" t="n">
        <v>0.0227938315267499</v>
      </c>
      <c r="AU16" s="23" t="n">
        <v>0.0419450601532147</v>
      </c>
    </row>
    <row r="17">
      <c r="B17" s="20" t="s">
        <v>101</v>
      </c>
      <c r="C17" s="24" t="n">
        <v>0.885678953989592</v>
      </c>
      <c r="D17" s="24" t="n">
        <v>0.860933997665474</v>
      </c>
      <c r="E17" s="24" t="n">
        <v>0.908966671002384</v>
      </c>
      <c r="F17" s="24"/>
      <c r="G17" s="24" t="n">
        <v>0.923884750374311</v>
      </c>
      <c r="H17" s="24" t="n">
        <v>0.853496226774267</v>
      </c>
      <c r="I17" s="24" t="n">
        <v>0.896432211356455</v>
      </c>
      <c r="J17" s="24" t="n">
        <v>0.858834647491721</v>
      </c>
      <c r="K17" s="24" t="n">
        <v>0.897523313484607</v>
      </c>
      <c r="L17" s="24" t="n">
        <v>0.895349319961748</v>
      </c>
      <c r="M17" s="24"/>
      <c r="N17" s="24" t="n">
        <v>0.865439125542722</v>
      </c>
      <c r="O17" s="24" t="n">
        <v>0.872192322497388</v>
      </c>
      <c r="P17" s="24" t="n">
        <v>0.920864478799246</v>
      </c>
      <c r="Q17" s="24" t="n">
        <v>0.889255924342467</v>
      </c>
      <c r="R17" s="24"/>
      <c r="S17" s="24" t="n">
        <v>0.858756627365857</v>
      </c>
      <c r="T17" s="24" t="n">
        <v>0.879622340418265</v>
      </c>
      <c r="U17" s="24" t="n">
        <v>0.867276277103522</v>
      </c>
      <c r="V17" s="24" t="n">
        <v>0.853886683465937</v>
      </c>
      <c r="W17" s="24" t="n">
        <v>0.910263382266447</v>
      </c>
      <c r="X17" s="24" t="n">
        <v>0.883931270190839</v>
      </c>
      <c r="Y17" s="24" t="n">
        <v>0.91463081784758</v>
      </c>
      <c r="Z17" s="24" t="n">
        <v>0.913251175516034</v>
      </c>
      <c r="AA17" s="24" t="n">
        <v>0.919961083717118</v>
      </c>
      <c r="AB17" s="24"/>
      <c r="AC17" s="24" t="n">
        <v>0.913473144020025</v>
      </c>
      <c r="AD17" s="24" t="n">
        <v>0.86067864826979</v>
      </c>
      <c r="AE17" s="24" t="n">
        <v>0.861632796320727</v>
      </c>
      <c r="AF17" s="24"/>
      <c r="AG17" s="24" t="n">
        <v>0.902439616575123</v>
      </c>
      <c r="AH17" s="24" t="n">
        <v>0.897642205062278</v>
      </c>
      <c r="AI17" s="24" t="n">
        <v>0.781780101358069</v>
      </c>
      <c r="AJ17" s="24" t="n">
        <v>0.90516937662632</v>
      </c>
      <c r="AK17" s="24" t="n">
        <v>0.878270083902611</v>
      </c>
      <c r="AL17" s="24"/>
      <c r="AM17" s="24" t="n">
        <v>0.880251377142066</v>
      </c>
      <c r="AN17" s="24" t="n">
        <v>0.885901150228345</v>
      </c>
      <c r="AO17" s="24" t="n">
        <v>0.857307913728727</v>
      </c>
      <c r="AP17" s="24"/>
      <c r="AQ17" s="24" t="n">
        <v>0.919748525322496</v>
      </c>
      <c r="AR17" s="24" t="n">
        <v>0.899838401858351</v>
      </c>
      <c r="AS17" s="24" t="n">
        <v>0.872536431845101</v>
      </c>
      <c r="AT17" s="24" t="n">
        <v>0.822751239526264</v>
      </c>
      <c r="AU17" s="24" t="n">
        <v>0.801595720885071</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124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0.337226963630226</v>
      </c>
      <c r="D9" s="19" t="n">
        <v>0.318882997940391</v>
      </c>
      <c r="E9" s="19" t="n">
        <v>0.353451863059904</v>
      </c>
      <c r="F9" s="19"/>
      <c r="G9" s="19" t="n">
        <v>0.490008952005303</v>
      </c>
      <c r="H9" s="19" t="n">
        <v>0.412635688827581</v>
      </c>
      <c r="I9" s="19" t="n">
        <v>0.34393291433592</v>
      </c>
      <c r="J9" s="19" t="n">
        <v>0.255367444661491</v>
      </c>
      <c r="K9" s="19" t="n">
        <v>0.26826922289386</v>
      </c>
      <c r="L9" s="19" t="n">
        <v>0.31369668594554</v>
      </c>
      <c r="M9" s="19"/>
      <c r="N9" s="19" t="n">
        <v>0.311526611463486</v>
      </c>
      <c r="O9" s="19" t="n">
        <v>0.304496294104991</v>
      </c>
      <c r="P9" s="19" t="n">
        <v>0.376332322515285</v>
      </c>
      <c r="Q9" s="19" t="n">
        <v>0.366655093237719</v>
      </c>
      <c r="R9" s="19"/>
      <c r="S9" s="19" t="n">
        <v>0.380276832980124</v>
      </c>
      <c r="T9" s="19" t="n">
        <v>0.336104239631318</v>
      </c>
      <c r="U9" s="19" t="n">
        <v>0.250215160843422</v>
      </c>
      <c r="V9" s="19" t="n">
        <v>0.310583649344464</v>
      </c>
      <c r="W9" s="19" t="n">
        <v>0.326665761597581</v>
      </c>
      <c r="X9" s="19" t="n">
        <v>0.354305087550052</v>
      </c>
      <c r="Y9" s="19" t="n">
        <v>0.324545362199902</v>
      </c>
      <c r="Z9" s="19" t="n">
        <v>0.32952679554233</v>
      </c>
      <c r="AA9" s="19" t="n">
        <v>0.383409771295055</v>
      </c>
      <c r="AB9" s="19"/>
      <c r="AC9" s="19" t="n">
        <v>0.318140726313566</v>
      </c>
      <c r="AD9" s="19" t="n">
        <v>0.31322703589782</v>
      </c>
      <c r="AE9" s="19" t="n">
        <v>0.409879735603146</v>
      </c>
      <c r="AF9" s="19"/>
      <c r="AG9" s="19" t="n">
        <v>0.333704895635881</v>
      </c>
      <c r="AH9" s="19" t="n">
        <v>0.346091951588342</v>
      </c>
      <c r="AI9" s="19" t="n">
        <v>0.191965754228453</v>
      </c>
      <c r="AJ9" s="19" t="n">
        <v>0.464974688716614</v>
      </c>
      <c r="AK9" s="19" t="n">
        <v>0.364402997630365</v>
      </c>
      <c r="AL9" s="19"/>
      <c r="AM9" s="19" t="n">
        <v>0.346302118300432</v>
      </c>
      <c r="AN9" s="19" t="n">
        <v>0.364848801946258</v>
      </c>
      <c r="AO9" s="19" t="n">
        <v>0.333925804178026</v>
      </c>
      <c r="AP9" s="19"/>
      <c r="AQ9" s="19" t="n">
        <v>0.336181186501179</v>
      </c>
      <c r="AR9" s="19" t="n">
        <v>0.303237868390522</v>
      </c>
      <c r="AS9" s="19" t="n">
        <v>0.348077457821868</v>
      </c>
      <c r="AT9" s="19" t="n">
        <v>0.32928352788166</v>
      </c>
      <c r="AU9" s="19" t="n">
        <v>0.606202977920047</v>
      </c>
    </row>
    <row r="10">
      <c r="B10" s="20" t="s">
        <v>95</v>
      </c>
      <c r="C10" s="19" t="n">
        <v>0.449901427029421</v>
      </c>
      <c r="D10" s="19" t="n">
        <v>0.44331281927883</v>
      </c>
      <c r="E10" s="19" t="n">
        <v>0.458675594012186</v>
      </c>
      <c r="F10" s="19"/>
      <c r="G10" s="19" t="n">
        <v>0.362811092147012</v>
      </c>
      <c r="H10" s="19" t="n">
        <v>0.376131471901723</v>
      </c>
      <c r="I10" s="19" t="n">
        <v>0.45440674280336</v>
      </c>
      <c r="J10" s="19" t="n">
        <v>0.532284422984121</v>
      </c>
      <c r="K10" s="19" t="n">
        <v>0.477529729378954</v>
      </c>
      <c r="L10" s="19" t="n">
        <v>0.462401206779078</v>
      </c>
      <c r="M10" s="19"/>
      <c r="N10" s="19" t="n">
        <v>0.449158035841686</v>
      </c>
      <c r="O10" s="19" t="n">
        <v>0.459403900849583</v>
      </c>
      <c r="P10" s="19" t="n">
        <v>0.447495189434168</v>
      </c>
      <c r="Q10" s="19" t="n">
        <v>0.438386634122333</v>
      </c>
      <c r="R10" s="19"/>
      <c r="S10" s="19" t="n">
        <v>0.405630311897271</v>
      </c>
      <c r="T10" s="19" t="n">
        <v>0.460742192696058</v>
      </c>
      <c r="U10" s="19" t="n">
        <v>0.478709633997839</v>
      </c>
      <c r="V10" s="19" t="n">
        <v>0.432885734866816</v>
      </c>
      <c r="W10" s="19" t="n">
        <v>0.467811575642317</v>
      </c>
      <c r="X10" s="19" t="n">
        <v>0.45973961396854</v>
      </c>
      <c r="Y10" s="19" t="n">
        <v>0.480533416215663</v>
      </c>
      <c r="Z10" s="19" t="n">
        <v>0.432551639814991</v>
      </c>
      <c r="AA10" s="19" t="n">
        <v>0.444804464670426</v>
      </c>
      <c r="AB10" s="19"/>
      <c r="AC10" s="19" t="n">
        <v>0.470699672748678</v>
      </c>
      <c r="AD10" s="19" t="n">
        <v>0.444069778490819</v>
      </c>
      <c r="AE10" s="19" t="n">
        <v>0.436952676436355</v>
      </c>
      <c r="AF10" s="19"/>
      <c r="AG10" s="19" t="n">
        <v>0.466727038491934</v>
      </c>
      <c r="AH10" s="19" t="n">
        <v>0.422219662253233</v>
      </c>
      <c r="AI10" s="19" t="n">
        <v>0.444718686782409</v>
      </c>
      <c r="AJ10" s="19" t="n">
        <v>0.286899279329686</v>
      </c>
      <c r="AK10" s="19" t="n">
        <v>0.483574097360177</v>
      </c>
      <c r="AL10" s="19"/>
      <c r="AM10" s="19" t="n">
        <v>0.480015553238935</v>
      </c>
      <c r="AN10" s="19" t="n">
        <v>0.430151726062645</v>
      </c>
      <c r="AO10" s="19" t="n">
        <v>0.393683821640813</v>
      </c>
      <c r="AP10" s="19"/>
      <c r="AQ10" s="19" t="n">
        <v>0.481856268632173</v>
      </c>
      <c r="AR10" s="19" t="n">
        <v>0.485822747760406</v>
      </c>
      <c r="AS10" s="19" t="n">
        <v>0.431924593925629</v>
      </c>
      <c r="AT10" s="19" t="n">
        <v>0.417926995842831</v>
      </c>
      <c r="AU10" s="19" t="n">
        <v>0.159081255133416</v>
      </c>
    </row>
    <row r="11">
      <c r="B11" s="20" t="s">
        <v>96</v>
      </c>
      <c r="C11" s="19" t="n">
        <v>0.163542129845875</v>
      </c>
      <c r="D11" s="19" t="n">
        <v>0.18740097763781</v>
      </c>
      <c r="E11" s="19" t="n">
        <v>0.140451517423182</v>
      </c>
      <c r="F11" s="19"/>
      <c r="G11" s="19" t="n">
        <v>0.120754651656234</v>
      </c>
      <c r="H11" s="19" t="n">
        <v>0.139964638677666</v>
      </c>
      <c r="I11" s="19" t="n">
        <v>0.143326693787758</v>
      </c>
      <c r="J11" s="19" t="n">
        <v>0.166746353034868</v>
      </c>
      <c r="K11" s="19" t="n">
        <v>0.19358841256524</v>
      </c>
      <c r="L11" s="19" t="n">
        <v>0.191449740940111</v>
      </c>
      <c r="M11" s="19"/>
      <c r="N11" s="19" t="n">
        <v>0.185607853908987</v>
      </c>
      <c r="O11" s="19" t="n">
        <v>0.172530129752823</v>
      </c>
      <c r="P11" s="19" t="n">
        <v>0.139434485080115</v>
      </c>
      <c r="Q11" s="19" t="n">
        <v>0.153522884906693</v>
      </c>
      <c r="R11" s="19"/>
      <c r="S11" s="19" t="n">
        <v>0.1674490963907</v>
      </c>
      <c r="T11" s="19" t="n">
        <v>0.164445695054004</v>
      </c>
      <c r="U11" s="19" t="n">
        <v>0.210846732960384</v>
      </c>
      <c r="V11" s="19" t="n">
        <v>0.187266506538735</v>
      </c>
      <c r="W11" s="19" t="n">
        <v>0.179767698371069</v>
      </c>
      <c r="X11" s="19" t="n">
        <v>0.138610691449992</v>
      </c>
      <c r="Y11" s="19" t="n">
        <v>0.149999878386777</v>
      </c>
      <c r="Z11" s="19" t="n">
        <v>0.184515768930586</v>
      </c>
      <c r="AA11" s="19" t="n">
        <v>0.11222332563193</v>
      </c>
      <c r="AB11" s="19"/>
      <c r="AC11" s="19" t="n">
        <v>0.169179541949823</v>
      </c>
      <c r="AD11" s="19" t="n">
        <v>0.180715570776916</v>
      </c>
      <c r="AE11" s="19" t="n">
        <v>0.10944196831436</v>
      </c>
      <c r="AF11" s="19"/>
      <c r="AG11" s="19" t="n">
        <v>0.161762301109732</v>
      </c>
      <c r="AH11" s="19" t="n">
        <v>0.16729730746158</v>
      </c>
      <c r="AI11" s="19" t="n">
        <v>0.248503654821841</v>
      </c>
      <c r="AJ11" s="19" t="n">
        <v>0.21528165312489</v>
      </c>
      <c r="AK11" s="19" t="n">
        <v>0.111238223630808</v>
      </c>
      <c r="AL11" s="19"/>
      <c r="AM11" s="19" t="n">
        <v>0.139772804555547</v>
      </c>
      <c r="AN11" s="19" t="n">
        <v>0.152734711673326</v>
      </c>
      <c r="AO11" s="19" t="n">
        <v>0.220520580910548</v>
      </c>
      <c r="AP11" s="19"/>
      <c r="AQ11" s="19" t="n">
        <v>0.136069531599847</v>
      </c>
      <c r="AR11" s="19" t="n">
        <v>0.162517393146753</v>
      </c>
      <c r="AS11" s="19" t="n">
        <v>0.16877806003954</v>
      </c>
      <c r="AT11" s="19" t="n">
        <v>0.171284107125866</v>
      </c>
      <c r="AU11" s="19" t="n">
        <v>0.194493061900846</v>
      </c>
    </row>
    <row r="12">
      <c r="B12" s="20" t="s">
        <v>97</v>
      </c>
      <c r="C12" s="19" t="n">
        <v>0.0316376910992115</v>
      </c>
      <c r="D12" s="19" t="n">
        <v>0.0292286340062544</v>
      </c>
      <c r="E12" s="19" t="n">
        <v>0.0328838177188227</v>
      </c>
      <c r="F12" s="19"/>
      <c r="G12" s="19" t="n">
        <v>0.0215707179850587</v>
      </c>
      <c r="H12" s="19" t="n">
        <v>0.046043221129153</v>
      </c>
      <c r="I12" s="19" t="n">
        <v>0.041723655152972</v>
      </c>
      <c r="J12" s="19" t="n">
        <v>0.0294875550159068</v>
      </c>
      <c r="K12" s="19" t="n">
        <v>0.0429641191372411</v>
      </c>
      <c r="L12" s="19" t="n">
        <v>0.0125098626097474</v>
      </c>
      <c r="M12" s="19"/>
      <c r="N12" s="19" t="n">
        <v>0.036871075828137</v>
      </c>
      <c r="O12" s="19" t="n">
        <v>0.0382022456262741</v>
      </c>
      <c r="P12" s="19" t="n">
        <v>0.0201535529121545</v>
      </c>
      <c r="Q12" s="19" t="n">
        <v>0.0296310636725733</v>
      </c>
      <c r="R12" s="19"/>
      <c r="S12" s="19" t="n">
        <v>0.0384404718197367</v>
      </c>
      <c r="T12" s="19" t="n">
        <v>0.0196395414264785</v>
      </c>
      <c r="U12" s="19" t="n">
        <v>0.0467029327211867</v>
      </c>
      <c r="V12" s="19" t="n">
        <v>0.0551874932512926</v>
      </c>
      <c r="W12" s="19" t="n">
        <v>0.00996071976232057</v>
      </c>
      <c r="X12" s="19" t="n">
        <v>0.0197020413839851</v>
      </c>
      <c r="Y12" s="19" t="n">
        <v>0.0371867885753748</v>
      </c>
      <c r="Z12" s="19" t="n">
        <v>0.043842901101829</v>
      </c>
      <c r="AA12" s="19" t="n">
        <v>0.0220827416306908</v>
      </c>
      <c r="AB12" s="19"/>
      <c r="AC12" s="19" t="n">
        <v>0.0239297793773335</v>
      </c>
      <c r="AD12" s="19" t="n">
        <v>0.046738930727488</v>
      </c>
      <c r="AE12" s="19" t="n">
        <v>0.0106973905060959</v>
      </c>
      <c r="AF12" s="19"/>
      <c r="AG12" s="19" t="n">
        <v>0.0267766470147798</v>
      </c>
      <c r="AH12" s="19" t="n">
        <v>0.0414569506455296</v>
      </c>
      <c r="AI12" s="19" t="n">
        <v>0.0724492015386715</v>
      </c>
      <c r="AJ12" s="19" t="n">
        <v>0.0328443788288093</v>
      </c>
      <c r="AK12" s="19" t="n">
        <v>0.0186093079857178</v>
      </c>
      <c r="AL12" s="19"/>
      <c r="AM12" s="19" t="n">
        <v>0.0292011180693728</v>
      </c>
      <c r="AN12" s="19" t="n">
        <v>0.032711836654386</v>
      </c>
      <c r="AO12" s="19" t="n">
        <v>0.0328597568501944</v>
      </c>
      <c r="AP12" s="19"/>
      <c r="AQ12" s="19" t="n">
        <v>0.0226575974029711</v>
      </c>
      <c r="AR12" s="19" t="n">
        <v>0.0222936558206412</v>
      </c>
      <c r="AS12" s="19" t="n">
        <v>0.0394057567585895</v>
      </c>
      <c r="AT12" s="19" t="n">
        <v>0.0649226535191474</v>
      </c>
      <c r="AU12" s="19" t="n">
        <v>0.0402227050456912</v>
      </c>
    </row>
    <row r="13">
      <c r="B13" s="20" t="s">
        <v>98</v>
      </c>
      <c r="C13" s="19" t="n">
        <v>0.00520429315987767</v>
      </c>
      <c r="D13" s="19" t="n">
        <v>0.00621175085871713</v>
      </c>
      <c r="E13" s="19" t="n">
        <v>0.00429227678501819</v>
      </c>
      <c r="F13" s="19"/>
      <c r="G13" s="19" t="n">
        <v>0.00485458620639229</v>
      </c>
      <c r="H13" s="19" t="n">
        <v>0.0160102692313067</v>
      </c>
      <c r="I13" s="19" t="n">
        <v>0.0025028094581978</v>
      </c>
      <c r="J13" s="19" t="n">
        <v>0.00234722003148447</v>
      </c>
      <c r="K13" s="19" t="n">
        <v>0.00302635733048688</v>
      </c>
      <c r="L13" s="19" t="n">
        <v>0.00290130931219155</v>
      </c>
      <c r="M13" s="19"/>
      <c r="N13" s="19" t="n">
        <v>0.00343453766190087</v>
      </c>
      <c r="O13" s="19" t="n">
        <v>0.00992481953716848</v>
      </c>
      <c r="P13" s="19" t="n">
        <v>0.00777167058087099</v>
      </c>
      <c r="Q13" s="19" t="n">
        <v>0</v>
      </c>
      <c r="R13" s="19"/>
      <c r="S13" s="19" t="n">
        <v>0.00329478406369938</v>
      </c>
      <c r="T13" s="19" t="n">
        <v>0.00296213562996621</v>
      </c>
      <c r="U13" s="19" t="n">
        <v>0</v>
      </c>
      <c r="V13" s="19" t="n">
        <v>0.00370644351434802</v>
      </c>
      <c r="W13" s="19" t="n">
        <v>0.00595182745696765</v>
      </c>
      <c r="X13" s="19" t="n">
        <v>0</v>
      </c>
      <c r="Y13" s="19" t="n">
        <v>0.00399099244920614</v>
      </c>
      <c r="Z13" s="19" t="n">
        <v>0</v>
      </c>
      <c r="AA13" s="19" t="n">
        <v>0.0222293268433355</v>
      </c>
      <c r="AB13" s="19"/>
      <c r="AC13" s="19" t="n">
        <v>0.00673726651394485</v>
      </c>
      <c r="AD13" s="19" t="n">
        <v>0.00224118036330606</v>
      </c>
      <c r="AE13" s="19" t="n">
        <v>0.0121287278688101</v>
      </c>
      <c r="AF13" s="19"/>
      <c r="AG13" s="19" t="n">
        <v>0.00127044338022344</v>
      </c>
      <c r="AH13" s="19" t="n">
        <v>0.0169643686256857</v>
      </c>
      <c r="AI13" s="19" t="n">
        <v>0</v>
      </c>
      <c r="AJ13" s="19" t="n">
        <v>0</v>
      </c>
      <c r="AK13" s="19" t="n">
        <v>0</v>
      </c>
      <c r="AL13" s="19"/>
      <c r="AM13" s="19" t="n">
        <v>0.00228199618051332</v>
      </c>
      <c r="AN13" s="19" t="n">
        <v>0.0122195874923972</v>
      </c>
      <c r="AO13" s="19" t="n">
        <v>0</v>
      </c>
      <c r="AP13" s="19"/>
      <c r="AQ13" s="19" t="n">
        <v>0.00905199232844521</v>
      </c>
      <c r="AR13" s="19" t="n">
        <v>0.00729808777600822</v>
      </c>
      <c r="AS13" s="19" t="n">
        <v>0.0019411926091605</v>
      </c>
      <c r="AT13" s="19" t="n">
        <v>0.00388986950162174</v>
      </c>
      <c r="AU13" s="19" t="n">
        <v>0</v>
      </c>
    </row>
    <row r="14">
      <c r="B14" s="20" t="s">
        <v>88</v>
      </c>
      <c r="C14" s="19" t="n">
        <v>0.0124874952353891</v>
      </c>
      <c r="D14" s="19" t="n">
        <v>0.0149628202779972</v>
      </c>
      <c r="E14" s="19" t="n">
        <v>0.0102449310008866</v>
      </c>
      <c r="F14" s="19"/>
      <c r="G14" s="19" t="n">
        <v>0</v>
      </c>
      <c r="H14" s="19" t="n">
        <v>0.00921471023257083</v>
      </c>
      <c r="I14" s="19" t="n">
        <v>0.0141071844617913</v>
      </c>
      <c r="J14" s="19" t="n">
        <v>0.0137670042721283</v>
      </c>
      <c r="K14" s="19" t="n">
        <v>0.0146221586942186</v>
      </c>
      <c r="L14" s="19" t="n">
        <v>0.0170411944133314</v>
      </c>
      <c r="M14" s="19"/>
      <c r="N14" s="19" t="n">
        <v>0.0134018852958029</v>
      </c>
      <c r="O14" s="19" t="n">
        <v>0.0154426101291601</v>
      </c>
      <c r="P14" s="19" t="n">
        <v>0.00881277947740608</v>
      </c>
      <c r="Q14" s="19" t="n">
        <v>0.0118043240606825</v>
      </c>
      <c r="R14" s="19"/>
      <c r="S14" s="19" t="n">
        <v>0.00490850284846835</v>
      </c>
      <c r="T14" s="19" t="n">
        <v>0.0161061955621753</v>
      </c>
      <c r="U14" s="19" t="n">
        <v>0.0135255394771687</v>
      </c>
      <c r="V14" s="19" t="n">
        <v>0.010370172484345</v>
      </c>
      <c r="W14" s="19" t="n">
        <v>0.00984241716974439</v>
      </c>
      <c r="X14" s="19" t="n">
        <v>0.0276425656474306</v>
      </c>
      <c r="Y14" s="19" t="n">
        <v>0.00374356217307724</v>
      </c>
      <c r="Z14" s="19" t="n">
        <v>0.00956289461026327</v>
      </c>
      <c r="AA14" s="19" t="n">
        <v>0.0152503699285629</v>
      </c>
      <c r="AB14" s="19"/>
      <c r="AC14" s="19" t="n">
        <v>0.0113130130966556</v>
      </c>
      <c r="AD14" s="19" t="n">
        <v>0.0130075037436504</v>
      </c>
      <c r="AE14" s="19" t="n">
        <v>0.0208995012712334</v>
      </c>
      <c r="AF14" s="19"/>
      <c r="AG14" s="19" t="n">
        <v>0.0097586743674503</v>
      </c>
      <c r="AH14" s="19" t="n">
        <v>0.00596975942563009</v>
      </c>
      <c r="AI14" s="19" t="n">
        <v>0.0423627026286261</v>
      </c>
      <c r="AJ14" s="19" t="n">
        <v>0</v>
      </c>
      <c r="AK14" s="19" t="n">
        <v>0.0221753733929315</v>
      </c>
      <c r="AL14" s="19"/>
      <c r="AM14" s="19" t="n">
        <v>0.00242640965520023</v>
      </c>
      <c r="AN14" s="19" t="n">
        <v>0.00733333617098771</v>
      </c>
      <c r="AO14" s="19" t="n">
        <v>0.0190100364204187</v>
      </c>
      <c r="AP14" s="19"/>
      <c r="AQ14" s="19" t="n">
        <v>0.0141834235353857</v>
      </c>
      <c r="AR14" s="19" t="n">
        <v>0.0188302471056701</v>
      </c>
      <c r="AS14" s="19" t="n">
        <v>0.0098729388452136</v>
      </c>
      <c r="AT14" s="19" t="n">
        <v>0.0126928461288742</v>
      </c>
      <c r="AU14" s="19" t="n">
        <v>0</v>
      </c>
    </row>
    <row r="15">
      <c r="B15" s="20" t="s">
        <v>99</v>
      </c>
      <c r="C15" s="23" t="n">
        <v>0.787128390659647</v>
      </c>
      <c r="D15" s="23" t="n">
        <v>0.762195817219222</v>
      </c>
      <c r="E15" s="23" t="n">
        <v>0.812127457072091</v>
      </c>
      <c r="F15" s="23"/>
      <c r="G15" s="23" t="n">
        <v>0.852820044152315</v>
      </c>
      <c r="H15" s="23" t="n">
        <v>0.788767160729304</v>
      </c>
      <c r="I15" s="23" t="n">
        <v>0.79833965713928</v>
      </c>
      <c r="J15" s="23" t="n">
        <v>0.787651867645613</v>
      </c>
      <c r="K15" s="23" t="n">
        <v>0.745798952272814</v>
      </c>
      <c r="L15" s="23" t="n">
        <v>0.776097892724619</v>
      </c>
      <c r="M15" s="23"/>
      <c r="N15" s="23" t="n">
        <v>0.760684647305172</v>
      </c>
      <c r="O15" s="23" t="n">
        <v>0.763900194954575</v>
      </c>
      <c r="P15" s="23" t="n">
        <v>0.823827511949453</v>
      </c>
      <c r="Q15" s="23" t="n">
        <v>0.805041727360052</v>
      </c>
      <c r="R15" s="23"/>
      <c r="S15" s="23" t="n">
        <v>0.785907144877395</v>
      </c>
      <c r="T15" s="23" t="n">
        <v>0.796846432327377</v>
      </c>
      <c r="U15" s="23" t="n">
        <v>0.728924794841261</v>
      </c>
      <c r="V15" s="23" t="n">
        <v>0.74346938421128</v>
      </c>
      <c r="W15" s="23" t="n">
        <v>0.794477337239898</v>
      </c>
      <c r="X15" s="23" t="n">
        <v>0.814044701518592</v>
      </c>
      <c r="Y15" s="23" t="n">
        <v>0.805078778415565</v>
      </c>
      <c r="Z15" s="23" t="n">
        <v>0.762078435357322</v>
      </c>
      <c r="AA15" s="23" t="n">
        <v>0.828214235965481</v>
      </c>
      <c r="AB15" s="23"/>
      <c r="AC15" s="23" t="n">
        <v>0.788840399062243</v>
      </c>
      <c r="AD15" s="23" t="n">
        <v>0.757296814388639</v>
      </c>
      <c r="AE15" s="23" t="n">
        <v>0.846832412039501</v>
      </c>
      <c r="AF15" s="23"/>
      <c r="AG15" s="23" t="n">
        <v>0.800431934127815</v>
      </c>
      <c r="AH15" s="23" t="n">
        <v>0.768311613841575</v>
      </c>
      <c r="AI15" s="23" t="n">
        <v>0.636684441010862</v>
      </c>
      <c r="AJ15" s="23" t="n">
        <v>0.7518739680463</v>
      </c>
      <c r="AK15" s="23" t="n">
        <v>0.847977094990542</v>
      </c>
      <c r="AL15" s="23"/>
      <c r="AM15" s="23" t="n">
        <v>0.826317671539367</v>
      </c>
      <c r="AN15" s="23" t="n">
        <v>0.795000528008903</v>
      </c>
      <c r="AO15" s="23" t="n">
        <v>0.727609625818838</v>
      </c>
      <c r="AP15" s="23"/>
      <c r="AQ15" s="23" t="n">
        <v>0.818037455133351</v>
      </c>
      <c r="AR15" s="23" t="n">
        <v>0.789060616150927</v>
      </c>
      <c r="AS15" s="23" t="n">
        <v>0.780002051747497</v>
      </c>
      <c r="AT15" s="23" t="n">
        <v>0.747210523724491</v>
      </c>
      <c r="AU15" s="23" t="n">
        <v>0.765284233053463</v>
      </c>
    </row>
    <row r="16">
      <c r="B16" s="20" t="s">
        <v>100</v>
      </c>
      <c r="C16" s="23" t="n">
        <v>0.0368419842590891</v>
      </c>
      <c r="D16" s="23" t="n">
        <v>0.0354403848649715</v>
      </c>
      <c r="E16" s="23" t="n">
        <v>0.0371760945038409</v>
      </c>
      <c r="F16" s="23"/>
      <c r="G16" s="23" t="n">
        <v>0.026425304191451</v>
      </c>
      <c r="H16" s="23" t="n">
        <v>0.0620534903604597</v>
      </c>
      <c r="I16" s="23" t="n">
        <v>0.0442264646111698</v>
      </c>
      <c r="J16" s="23" t="n">
        <v>0.0318347750473912</v>
      </c>
      <c r="K16" s="23" t="n">
        <v>0.0459904764677279</v>
      </c>
      <c r="L16" s="23" t="n">
        <v>0.0154111719219389</v>
      </c>
      <c r="M16" s="23"/>
      <c r="N16" s="23" t="n">
        <v>0.0403056134900379</v>
      </c>
      <c r="O16" s="23" t="n">
        <v>0.0481270651634426</v>
      </c>
      <c r="P16" s="23" t="n">
        <v>0.0279252234930255</v>
      </c>
      <c r="Q16" s="23" t="n">
        <v>0.0296310636725733</v>
      </c>
      <c r="R16" s="23"/>
      <c r="S16" s="23" t="n">
        <v>0.0417352558834361</v>
      </c>
      <c r="T16" s="23" t="n">
        <v>0.0226016770564448</v>
      </c>
      <c r="U16" s="23" t="n">
        <v>0.0467029327211867</v>
      </c>
      <c r="V16" s="23" t="n">
        <v>0.0588939367656407</v>
      </c>
      <c r="W16" s="23" t="n">
        <v>0.0159125472192882</v>
      </c>
      <c r="X16" s="23" t="n">
        <v>0.0197020413839851</v>
      </c>
      <c r="Y16" s="23" t="n">
        <v>0.041177781024581</v>
      </c>
      <c r="Z16" s="23" t="n">
        <v>0.043842901101829</v>
      </c>
      <c r="AA16" s="23" t="n">
        <v>0.0443120684740264</v>
      </c>
      <c r="AB16" s="23"/>
      <c r="AC16" s="23" t="n">
        <v>0.0306670458912784</v>
      </c>
      <c r="AD16" s="23" t="n">
        <v>0.0489801110907941</v>
      </c>
      <c r="AE16" s="23" t="n">
        <v>0.022826118374906</v>
      </c>
      <c r="AF16" s="23"/>
      <c r="AG16" s="23" t="n">
        <v>0.0280470903950032</v>
      </c>
      <c r="AH16" s="23" t="n">
        <v>0.0584213192712153</v>
      </c>
      <c r="AI16" s="23" t="n">
        <v>0.0724492015386715</v>
      </c>
      <c r="AJ16" s="23" t="n">
        <v>0.0328443788288093</v>
      </c>
      <c r="AK16" s="23" t="n">
        <v>0.0186093079857178</v>
      </c>
      <c r="AL16" s="23"/>
      <c r="AM16" s="23" t="n">
        <v>0.0314831142498861</v>
      </c>
      <c r="AN16" s="23" t="n">
        <v>0.0449314241467832</v>
      </c>
      <c r="AO16" s="23" t="n">
        <v>0.0328597568501944</v>
      </c>
      <c r="AP16" s="23"/>
      <c r="AQ16" s="23" t="n">
        <v>0.0317095897314163</v>
      </c>
      <c r="AR16" s="23" t="n">
        <v>0.0295917435966494</v>
      </c>
      <c r="AS16" s="23" t="n">
        <v>0.04134694936775</v>
      </c>
      <c r="AT16" s="23" t="n">
        <v>0.0688125230207691</v>
      </c>
      <c r="AU16" s="23" t="n">
        <v>0.0402227050456912</v>
      </c>
    </row>
    <row r="17">
      <c r="B17" s="20" t="s">
        <v>101</v>
      </c>
      <c r="C17" s="24" t="n">
        <v>0.750286406400558</v>
      </c>
      <c r="D17" s="24" t="n">
        <v>0.72675543235425</v>
      </c>
      <c r="E17" s="24" t="n">
        <v>0.77495136256825</v>
      </c>
      <c r="F17" s="24"/>
      <c r="G17" s="24" t="n">
        <v>0.826394739960864</v>
      </c>
      <c r="H17" s="24" t="n">
        <v>0.726713670368844</v>
      </c>
      <c r="I17" s="24" t="n">
        <v>0.754113192528111</v>
      </c>
      <c r="J17" s="24" t="n">
        <v>0.755817092598222</v>
      </c>
      <c r="K17" s="24" t="n">
        <v>0.699808475805086</v>
      </c>
      <c r="L17" s="24" t="n">
        <v>0.76068672080268</v>
      </c>
      <c r="M17" s="24"/>
      <c r="N17" s="24" t="n">
        <v>0.720379033815134</v>
      </c>
      <c r="O17" s="24" t="n">
        <v>0.715773129791132</v>
      </c>
      <c r="P17" s="24" t="n">
        <v>0.795902288456428</v>
      </c>
      <c r="Q17" s="24" t="n">
        <v>0.775410663687478</v>
      </c>
      <c r="R17" s="24"/>
      <c r="S17" s="24" t="n">
        <v>0.744171888993959</v>
      </c>
      <c r="T17" s="24" t="n">
        <v>0.774244755270932</v>
      </c>
      <c r="U17" s="24" t="n">
        <v>0.682221862120074</v>
      </c>
      <c r="V17" s="24" t="n">
        <v>0.684575447445639</v>
      </c>
      <c r="W17" s="24" t="n">
        <v>0.77856479002061</v>
      </c>
      <c r="X17" s="24" t="n">
        <v>0.794342660134607</v>
      </c>
      <c r="Y17" s="24" t="n">
        <v>0.763900997390984</v>
      </c>
      <c r="Z17" s="24" t="n">
        <v>0.718235534255493</v>
      </c>
      <c r="AA17" s="24" t="n">
        <v>0.783902167491454</v>
      </c>
      <c r="AB17" s="24"/>
      <c r="AC17" s="24" t="n">
        <v>0.758173353170965</v>
      </c>
      <c r="AD17" s="24" t="n">
        <v>0.708316703297845</v>
      </c>
      <c r="AE17" s="24" t="n">
        <v>0.824006293664595</v>
      </c>
      <c r="AF17" s="24"/>
      <c r="AG17" s="24" t="n">
        <v>0.772384843732812</v>
      </c>
      <c r="AH17" s="24" t="n">
        <v>0.70989029457036</v>
      </c>
      <c r="AI17" s="24" t="n">
        <v>0.56423523947219</v>
      </c>
      <c r="AJ17" s="24" t="n">
        <v>0.719029589217491</v>
      </c>
      <c r="AK17" s="24" t="n">
        <v>0.829367787004824</v>
      </c>
      <c r="AL17" s="24"/>
      <c r="AM17" s="24" t="n">
        <v>0.794834557289481</v>
      </c>
      <c r="AN17" s="24" t="n">
        <v>0.75006910386212</v>
      </c>
      <c r="AO17" s="24" t="n">
        <v>0.694749868968644</v>
      </c>
      <c r="AP17" s="24"/>
      <c r="AQ17" s="24" t="n">
        <v>0.786327865401935</v>
      </c>
      <c r="AR17" s="24" t="n">
        <v>0.759468872554278</v>
      </c>
      <c r="AS17" s="24" t="n">
        <v>0.738655102379747</v>
      </c>
      <c r="AT17" s="24" t="n">
        <v>0.678398000703722</v>
      </c>
      <c r="AU17" s="24" t="n">
        <v>0.725061528007771</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s>
  <sheetData>
    <row r="2" ht="40" customHeight="1">
      <c r="D2" s="16" t="s">
        <v>132</v>
      </c>
    </row>
    <row r="6" ht="50" customHeight="1">
      <c r="B6" s="22" t="s">
        <v>15</v>
      </c>
      <c r="C6" s="22" t="s">
        <v>125</v>
      </c>
      <c r="D6" s="22" t="s">
        <v>126</v>
      </c>
      <c r="E6" s="22" t="s">
        <v>127</v>
      </c>
      <c r="F6" s="22" t="s">
        <v>128</v>
      </c>
      <c r="G6" s="22" t="s">
        <v>129</v>
      </c>
      <c r="H6" s="22" t="s">
        <v>130</v>
      </c>
      <c r="I6" s="22" t="s">
        <v>131</v>
      </c>
    </row>
    <row r="7">
      <c r="B7" s="20" t="s">
        <v>113</v>
      </c>
      <c r="C7" s="19" t="n">
        <v>0.0553970695444867</v>
      </c>
      <c r="D7" s="19" t="n">
        <v>0.0636090033986259</v>
      </c>
      <c r="E7" s="19" t="n">
        <v>0.0691626241586224</v>
      </c>
      <c r="F7" s="19" t="n">
        <v>0.0684443418729972</v>
      </c>
      <c r="G7" s="19" t="n">
        <v>0.0671393862093431</v>
      </c>
      <c r="H7" s="19" t="n">
        <v>0.113429418150939</v>
      </c>
      <c r="I7" s="19" t="n">
        <v>0.0715854669410588</v>
      </c>
    </row>
    <row r="8">
      <c r="B8" s="20" t="s">
        <v>114</v>
      </c>
      <c r="C8" s="19" t="n">
        <v>0.160015888993565</v>
      </c>
      <c r="D8" s="19" t="n">
        <v>0.195847504619187</v>
      </c>
      <c r="E8" s="19" t="n">
        <v>0.218599935262308</v>
      </c>
      <c r="F8" s="19" t="n">
        <v>0.209043809495582</v>
      </c>
      <c r="G8" s="19" t="n">
        <v>0.123426056309409</v>
      </c>
      <c r="H8" s="19" t="n">
        <v>0.403461504935528</v>
      </c>
      <c r="I8" s="19" t="n">
        <v>0.246929089052051</v>
      </c>
    </row>
    <row r="9">
      <c r="B9" s="20" t="s">
        <v>115</v>
      </c>
      <c r="C9" s="19" t="n">
        <v>0.303089352810895</v>
      </c>
      <c r="D9" s="19" t="n">
        <v>0.3019245913648</v>
      </c>
      <c r="E9" s="19" t="n">
        <v>0.238486626195543</v>
      </c>
      <c r="F9" s="19" t="n">
        <v>0.229663670281787</v>
      </c>
      <c r="G9" s="19" t="n">
        <v>0.147197757453944</v>
      </c>
      <c r="H9" s="19" t="n">
        <v>0.247215122154656</v>
      </c>
      <c r="I9" s="19" t="n">
        <v>0.239237320020207</v>
      </c>
    </row>
    <row r="10">
      <c r="B10" s="20" t="s">
        <v>116</v>
      </c>
      <c r="C10" s="19" t="n">
        <v>0.223510086041767</v>
      </c>
      <c r="D10" s="19" t="n">
        <v>0.246188661744048</v>
      </c>
      <c r="E10" s="19" t="n">
        <v>0.296097780659775</v>
      </c>
      <c r="F10" s="19" t="n">
        <v>0.281104721914866</v>
      </c>
      <c r="G10" s="19" t="n">
        <v>0.333240725733936</v>
      </c>
      <c r="H10" s="19" t="n">
        <v>0.121210549823308</v>
      </c>
      <c r="I10" s="19" t="n">
        <v>0.282070903491158</v>
      </c>
    </row>
    <row r="11">
      <c r="B11" s="20" t="s">
        <v>117</v>
      </c>
      <c r="C11" s="19" t="n">
        <v>0.114476981118012</v>
      </c>
      <c r="D11" s="19" t="n">
        <v>0.0869397510529347</v>
      </c>
      <c r="E11" s="19" t="n">
        <v>0.100538500187162</v>
      </c>
      <c r="F11" s="19" t="n">
        <v>0.120927652259246</v>
      </c>
      <c r="G11" s="19" t="n">
        <v>0.283162278159686</v>
      </c>
      <c r="H11" s="19" t="n">
        <v>0.0392700938190045</v>
      </c>
      <c r="I11" s="19" t="n">
        <v>0.0870646766708995</v>
      </c>
    </row>
    <row r="12">
      <c r="B12" s="20" t="s">
        <v>88</v>
      </c>
      <c r="C12" s="19" t="n">
        <v>0.143510621491273</v>
      </c>
      <c r="D12" s="19" t="n">
        <v>0.105490487820405</v>
      </c>
      <c r="E12" s="19" t="n">
        <v>0.0771145335365904</v>
      </c>
      <c r="F12" s="19" t="n">
        <v>0.0908158041755213</v>
      </c>
      <c r="G12" s="19" t="n">
        <v>0.045833796133682</v>
      </c>
      <c r="H12" s="19" t="n">
        <v>0.0754133111165648</v>
      </c>
      <c r="I12" s="19" t="n">
        <v>0.0731125438246255</v>
      </c>
    </row>
    <row r="13">
      <c r="B13" s="18"/>
      <c r="C13" s="18"/>
      <c r="D13" s="18"/>
      <c r="E13" s="18"/>
      <c r="F13" s="18"/>
      <c r="G13" s="18"/>
      <c r="H13" s="18"/>
      <c r="I13" s="18"/>
    </row>
    <row r="14">
      <c r="B14" t="s">
        <v>80</v>
      </c>
    </row>
    <row r="15">
      <c r="B15" t="s">
        <v>81</v>
      </c>
    </row>
    <row r="19">
      <c r="B19" s="9" t="str">
        <f>=HYPERLINK("#'Contents'!A1", "Return to Contents")</f>
      </c>
    </row>
  </sheetData>
  <mergeCells count="1">
    <mergeCell ref="D2:J2"/>
  </mergeCells>
  <pageMargins left="0.7" right="0.7" top="0.75" bottom="0.75" header="0.3" footer="0.3"/>
  <pageSetup paperSize="9" orientation="portrait"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133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0.0553970695444867</v>
      </c>
      <c r="D9" s="19" t="n">
        <v>0.0707386546099823</v>
      </c>
      <c r="E9" s="19" t="n">
        <v>0.0413703707376234</v>
      </c>
      <c r="F9" s="19"/>
      <c r="G9" s="19" t="n">
        <v>0.124978102668489</v>
      </c>
      <c r="H9" s="19" t="n">
        <v>0.12500432375564</v>
      </c>
      <c r="I9" s="19" t="n">
        <v>0.0755749287883485</v>
      </c>
      <c r="J9" s="19" t="n">
        <v>0.0364864708607255</v>
      </c>
      <c r="K9" s="19" t="n">
        <v>0.0116960285017642</v>
      </c>
      <c r="L9" s="19" t="n">
        <v>0.00235731753070932</v>
      </c>
      <c r="M9" s="19"/>
      <c r="N9" s="19" t="n">
        <v>0.0700735642255436</v>
      </c>
      <c r="O9" s="19" t="n">
        <v>0.030268339504029</v>
      </c>
      <c r="P9" s="19" t="n">
        <v>0.0762019219293926</v>
      </c>
      <c r="Q9" s="19" t="n">
        <v>0.0480870867269186</v>
      </c>
      <c r="R9" s="19"/>
      <c r="S9" s="19" t="n">
        <v>0.107978591728485</v>
      </c>
      <c r="T9" s="19" t="n">
        <v>0.0408473715152094</v>
      </c>
      <c r="U9" s="19" t="n">
        <v>0.0157042947515667</v>
      </c>
      <c r="V9" s="19" t="n">
        <v>0.0367800785980392</v>
      </c>
      <c r="W9" s="19" t="n">
        <v>0.0521675434309723</v>
      </c>
      <c r="X9" s="19" t="n">
        <v>0.0483101911454121</v>
      </c>
      <c r="Y9" s="19" t="n">
        <v>0.0532283847945004</v>
      </c>
      <c r="Z9" s="19" t="n">
        <v>0.0559591126983494</v>
      </c>
      <c r="AA9" s="19" t="n">
        <v>0.0666037742648321</v>
      </c>
      <c r="AB9" s="19"/>
      <c r="AC9" s="19" t="n">
        <v>0.0355161699242532</v>
      </c>
      <c r="AD9" s="19" t="n">
        <v>0.0578674167536471</v>
      </c>
      <c r="AE9" s="19" t="n">
        <v>0.058400962428539</v>
      </c>
      <c r="AF9" s="19"/>
      <c r="AG9" s="19" t="n">
        <v>0.046009960152925</v>
      </c>
      <c r="AH9" s="19" t="n">
        <v>0.0831430000171296</v>
      </c>
      <c r="AI9" s="19" t="n">
        <v>0.0298046338248136</v>
      </c>
      <c r="AJ9" s="19" t="n">
        <v>0.0323995357511373</v>
      </c>
      <c r="AK9" s="19" t="n">
        <v>0.0242463818394543</v>
      </c>
      <c r="AL9" s="19"/>
      <c r="AM9" s="19" t="n">
        <v>0.0703062761624869</v>
      </c>
      <c r="AN9" s="19" t="n">
        <v>0.0837057109900718</v>
      </c>
      <c r="AO9" s="19" t="n">
        <v>0.046274971403902</v>
      </c>
      <c r="AP9" s="19"/>
      <c r="AQ9" s="19" t="n">
        <v>0.0352546890590784</v>
      </c>
      <c r="AR9" s="19" t="n">
        <v>0.0433364637169669</v>
      </c>
      <c r="AS9" s="19" t="n">
        <v>0.0623817426246415</v>
      </c>
      <c r="AT9" s="19" t="n">
        <v>0.129135551417395</v>
      </c>
      <c r="AU9" s="19" t="n">
        <v>0.0846157964843031</v>
      </c>
    </row>
    <row r="10">
      <c r="B10" s="20" t="s">
        <v>114</v>
      </c>
      <c r="C10" s="19" t="n">
        <v>0.160015888993565</v>
      </c>
      <c r="D10" s="19" t="n">
        <v>0.178909460461748</v>
      </c>
      <c r="E10" s="19" t="n">
        <v>0.143274583526017</v>
      </c>
      <c r="F10" s="19"/>
      <c r="G10" s="19" t="n">
        <v>0.185730001147431</v>
      </c>
      <c r="H10" s="19" t="n">
        <v>0.266681875370645</v>
      </c>
      <c r="I10" s="19" t="n">
        <v>0.180987947826398</v>
      </c>
      <c r="J10" s="19" t="n">
        <v>0.137152811460886</v>
      </c>
      <c r="K10" s="19" t="n">
        <v>0.125029967989138</v>
      </c>
      <c r="L10" s="19" t="n">
        <v>0.0962367717124067</v>
      </c>
      <c r="M10" s="19"/>
      <c r="N10" s="19" t="n">
        <v>0.153420363096712</v>
      </c>
      <c r="O10" s="19" t="n">
        <v>0.160417336525197</v>
      </c>
      <c r="P10" s="19" t="n">
        <v>0.180158053233396</v>
      </c>
      <c r="Q10" s="19" t="n">
        <v>0.146992799577279</v>
      </c>
      <c r="R10" s="19"/>
      <c r="S10" s="19" t="n">
        <v>0.197990459571681</v>
      </c>
      <c r="T10" s="19" t="n">
        <v>0.126139721128736</v>
      </c>
      <c r="U10" s="19" t="n">
        <v>0.145178998864375</v>
      </c>
      <c r="V10" s="19" t="n">
        <v>0.162644513204429</v>
      </c>
      <c r="W10" s="19" t="n">
        <v>0.166616982464927</v>
      </c>
      <c r="X10" s="19" t="n">
        <v>0.19067081709335</v>
      </c>
      <c r="Y10" s="19" t="n">
        <v>0.186382035396315</v>
      </c>
      <c r="Z10" s="19" t="n">
        <v>0.167882493129062</v>
      </c>
      <c r="AA10" s="19" t="n">
        <v>0.11416588704191</v>
      </c>
      <c r="AB10" s="19"/>
      <c r="AC10" s="19" t="n">
        <v>0.154256481912074</v>
      </c>
      <c r="AD10" s="19" t="n">
        <v>0.162359595283991</v>
      </c>
      <c r="AE10" s="19" t="n">
        <v>0.198361436273794</v>
      </c>
      <c r="AF10" s="19"/>
      <c r="AG10" s="19" t="n">
        <v>0.142749994942975</v>
      </c>
      <c r="AH10" s="19" t="n">
        <v>0.179834786746801</v>
      </c>
      <c r="AI10" s="19" t="n">
        <v>0.127069063015619</v>
      </c>
      <c r="AJ10" s="19" t="n">
        <v>0.186927757454897</v>
      </c>
      <c r="AK10" s="19" t="n">
        <v>0.183620496701206</v>
      </c>
      <c r="AL10" s="19"/>
      <c r="AM10" s="19" t="n">
        <v>0.175172875885425</v>
      </c>
      <c r="AN10" s="19" t="n">
        <v>0.187811265884149</v>
      </c>
      <c r="AO10" s="19" t="n">
        <v>0.16826842328532</v>
      </c>
      <c r="AP10" s="19"/>
      <c r="AQ10" s="19" t="n">
        <v>0.13768801676197</v>
      </c>
      <c r="AR10" s="19" t="n">
        <v>0.161874982821634</v>
      </c>
      <c r="AS10" s="19" t="n">
        <v>0.161405527615217</v>
      </c>
      <c r="AT10" s="19" t="n">
        <v>0.180884517158219</v>
      </c>
      <c r="AU10" s="19" t="n">
        <v>0.268035947619972</v>
      </c>
    </row>
    <row r="11">
      <c r="B11" s="20" t="s">
        <v>115</v>
      </c>
      <c r="C11" s="19" t="n">
        <v>0.303089352810895</v>
      </c>
      <c r="D11" s="19" t="n">
        <v>0.301541052446428</v>
      </c>
      <c r="E11" s="19" t="n">
        <v>0.304636052801899</v>
      </c>
      <c r="F11" s="19"/>
      <c r="G11" s="19" t="n">
        <v>0.255660502830588</v>
      </c>
      <c r="H11" s="19" t="n">
        <v>0.261123415136901</v>
      </c>
      <c r="I11" s="19" t="n">
        <v>0.289527686258712</v>
      </c>
      <c r="J11" s="19" t="n">
        <v>0.317631238431569</v>
      </c>
      <c r="K11" s="19" t="n">
        <v>0.277938487665022</v>
      </c>
      <c r="L11" s="19" t="n">
        <v>0.371372804604656</v>
      </c>
      <c r="M11" s="19"/>
      <c r="N11" s="19" t="n">
        <v>0.286041863307466</v>
      </c>
      <c r="O11" s="19" t="n">
        <v>0.295527944724002</v>
      </c>
      <c r="P11" s="19" t="n">
        <v>0.287980958915343</v>
      </c>
      <c r="Q11" s="19" t="n">
        <v>0.342424095265691</v>
      </c>
      <c r="R11" s="19"/>
      <c r="S11" s="19" t="n">
        <v>0.253962406063964</v>
      </c>
      <c r="T11" s="19" t="n">
        <v>0.244706071465486</v>
      </c>
      <c r="U11" s="19" t="n">
        <v>0.336704446173538</v>
      </c>
      <c r="V11" s="19" t="n">
        <v>0.28702379254456</v>
      </c>
      <c r="W11" s="19" t="n">
        <v>0.366416872109448</v>
      </c>
      <c r="X11" s="19" t="n">
        <v>0.323588654403167</v>
      </c>
      <c r="Y11" s="19" t="n">
        <v>0.307036697968359</v>
      </c>
      <c r="Z11" s="19" t="n">
        <v>0.295177638868069</v>
      </c>
      <c r="AA11" s="19" t="n">
        <v>0.363721939246313</v>
      </c>
      <c r="AB11" s="19"/>
      <c r="AC11" s="19" t="n">
        <v>0.307842820331267</v>
      </c>
      <c r="AD11" s="19" t="n">
        <v>0.292174868309684</v>
      </c>
      <c r="AE11" s="19" t="n">
        <v>0.338720414556113</v>
      </c>
      <c r="AF11" s="19"/>
      <c r="AG11" s="19" t="n">
        <v>0.320332392536164</v>
      </c>
      <c r="AH11" s="19" t="n">
        <v>0.28766640875122</v>
      </c>
      <c r="AI11" s="19" t="n">
        <v>0.264178850530973</v>
      </c>
      <c r="AJ11" s="19" t="n">
        <v>0.224225792815377</v>
      </c>
      <c r="AK11" s="19" t="n">
        <v>0.326742279670046</v>
      </c>
      <c r="AL11" s="19"/>
      <c r="AM11" s="19" t="n">
        <v>0.308652764460826</v>
      </c>
      <c r="AN11" s="19" t="n">
        <v>0.285409994455451</v>
      </c>
      <c r="AO11" s="19" t="n">
        <v>0.259586426553714</v>
      </c>
      <c r="AP11" s="19"/>
      <c r="AQ11" s="19" t="n">
        <v>0.351642731666234</v>
      </c>
      <c r="AR11" s="19" t="n">
        <v>0.273805899813883</v>
      </c>
      <c r="AS11" s="19" t="n">
        <v>0.29481812546076</v>
      </c>
      <c r="AT11" s="19" t="n">
        <v>0.262195635827638</v>
      </c>
      <c r="AU11" s="19" t="n">
        <v>0.112085000418177</v>
      </c>
    </row>
    <row r="12">
      <c r="B12" s="20" t="s">
        <v>116</v>
      </c>
      <c r="C12" s="19" t="n">
        <v>0.223510086041767</v>
      </c>
      <c r="D12" s="19" t="n">
        <v>0.203917440536321</v>
      </c>
      <c r="E12" s="19" t="n">
        <v>0.243131952544444</v>
      </c>
      <c r="F12" s="19"/>
      <c r="G12" s="19" t="n">
        <v>0.21164999849547</v>
      </c>
      <c r="H12" s="19" t="n">
        <v>0.170095171355736</v>
      </c>
      <c r="I12" s="19" t="n">
        <v>0.206189521403767</v>
      </c>
      <c r="J12" s="19" t="n">
        <v>0.237011854655628</v>
      </c>
      <c r="K12" s="19" t="n">
        <v>0.276938433692259</v>
      </c>
      <c r="L12" s="19" t="n">
        <v>0.233808763736253</v>
      </c>
      <c r="M12" s="19"/>
      <c r="N12" s="19" t="n">
        <v>0.247111582147092</v>
      </c>
      <c r="O12" s="19" t="n">
        <v>0.221641386236873</v>
      </c>
      <c r="P12" s="19" t="n">
        <v>0.226466243677457</v>
      </c>
      <c r="Q12" s="19" t="n">
        <v>0.20004835775781</v>
      </c>
      <c r="R12" s="19"/>
      <c r="S12" s="19" t="n">
        <v>0.198184067692526</v>
      </c>
      <c r="T12" s="19" t="n">
        <v>0.265725580409499</v>
      </c>
      <c r="U12" s="19" t="n">
        <v>0.265650936037178</v>
      </c>
      <c r="V12" s="19" t="n">
        <v>0.243703565529668</v>
      </c>
      <c r="W12" s="19" t="n">
        <v>0.179624488096449</v>
      </c>
      <c r="X12" s="19" t="n">
        <v>0.155459404904488</v>
      </c>
      <c r="Y12" s="19" t="n">
        <v>0.243664199590545</v>
      </c>
      <c r="Z12" s="19" t="n">
        <v>0.292959947452118</v>
      </c>
      <c r="AA12" s="19" t="n">
        <v>0.19414440843914</v>
      </c>
      <c r="AB12" s="19"/>
      <c r="AC12" s="19" t="n">
        <v>0.229046426940172</v>
      </c>
      <c r="AD12" s="19" t="n">
        <v>0.244967292531571</v>
      </c>
      <c r="AE12" s="19" t="n">
        <v>0.152986023781644</v>
      </c>
      <c r="AF12" s="19"/>
      <c r="AG12" s="19" t="n">
        <v>0.242413646464556</v>
      </c>
      <c r="AH12" s="19" t="n">
        <v>0.209720668585477</v>
      </c>
      <c r="AI12" s="19" t="n">
        <v>0.267318885141569</v>
      </c>
      <c r="AJ12" s="19" t="n">
        <v>0.265691907733701</v>
      </c>
      <c r="AK12" s="19" t="n">
        <v>0.194402674662304</v>
      </c>
      <c r="AL12" s="19"/>
      <c r="AM12" s="19" t="n">
        <v>0.244807760504898</v>
      </c>
      <c r="AN12" s="19" t="n">
        <v>0.214987855333328</v>
      </c>
      <c r="AO12" s="19" t="n">
        <v>0.276913343544946</v>
      </c>
      <c r="AP12" s="19"/>
      <c r="AQ12" s="19" t="n">
        <v>0.204972424007484</v>
      </c>
      <c r="AR12" s="19" t="n">
        <v>0.244668683466766</v>
      </c>
      <c r="AS12" s="19" t="n">
        <v>0.23708868104112</v>
      </c>
      <c r="AT12" s="19" t="n">
        <v>0.201481865299968</v>
      </c>
      <c r="AU12" s="19" t="n">
        <v>0.380244619734705</v>
      </c>
    </row>
    <row r="13">
      <c r="B13" s="20" t="s">
        <v>117</v>
      </c>
      <c r="C13" s="19" t="n">
        <v>0.114476981118012</v>
      </c>
      <c r="D13" s="19" t="n">
        <v>0.101135721597594</v>
      </c>
      <c r="E13" s="19" t="n">
        <v>0.124665243289813</v>
      </c>
      <c r="F13" s="19"/>
      <c r="G13" s="19" t="n">
        <v>0.161906618870363</v>
      </c>
      <c r="H13" s="19" t="n">
        <v>0.135186826574363</v>
      </c>
      <c r="I13" s="19" t="n">
        <v>0.124288569806097</v>
      </c>
      <c r="J13" s="19" t="n">
        <v>0.109028037779293</v>
      </c>
      <c r="K13" s="19" t="n">
        <v>0.116064269574783</v>
      </c>
      <c r="L13" s="19" t="n">
        <v>0.0738471902672249</v>
      </c>
      <c r="M13" s="19"/>
      <c r="N13" s="19" t="n">
        <v>0.115213447383117</v>
      </c>
      <c r="O13" s="19" t="n">
        <v>0.139815123186352</v>
      </c>
      <c r="P13" s="19" t="n">
        <v>0.0961524371248373</v>
      </c>
      <c r="Q13" s="19" t="n">
        <v>0.103003465211066</v>
      </c>
      <c r="R13" s="19"/>
      <c r="S13" s="19" t="n">
        <v>0.106699127470099</v>
      </c>
      <c r="T13" s="19" t="n">
        <v>0.12185468992141</v>
      </c>
      <c r="U13" s="19" t="n">
        <v>0.110760069432016</v>
      </c>
      <c r="V13" s="19" t="n">
        <v>0.101629012646579</v>
      </c>
      <c r="W13" s="19" t="n">
        <v>0.128124778088958</v>
      </c>
      <c r="X13" s="19" t="n">
        <v>0.137783272897994</v>
      </c>
      <c r="Y13" s="19" t="n">
        <v>0.0641682997633719</v>
      </c>
      <c r="Z13" s="19" t="n">
        <v>0.100668485165689</v>
      </c>
      <c r="AA13" s="19" t="n">
        <v>0.143564635750556</v>
      </c>
      <c r="AB13" s="19"/>
      <c r="AC13" s="19" t="n">
        <v>0.0990457386090864</v>
      </c>
      <c r="AD13" s="19" t="n">
        <v>0.118017612353471</v>
      </c>
      <c r="AE13" s="19" t="n">
        <v>0.116880087926586</v>
      </c>
      <c r="AF13" s="19"/>
      <c r="AG13" s="19" t="n">
        <v>0.0964001606084063</v>
      </c>
      <c r="AH13" s="19" t="n">
        <v>0.143246853044516</v>
      </c>
      <c r="AI13" s="19" t="n">
        <v>0.11982854810385</v>
      </c>
      <c r="AJ13" s="19" t="n">
        <v>0.116559822479102</v>
      </c>
      <c r="AK13" s="19" t="n">
        <v>0.08926546918943</v>
      </c>
      <c r="AL13" s="19"/>
      <c r="AM13" s="19" t="n">
        <v>0.0833531599894739</v>
      </c>
      <c r="AN13" s="19" t="n">
        <v>0.123807694035651</v>
      </c>
      <c r="AO13" s="19" t="n">
        <v>0.129494619642099</v>
      </c>
      <c r="AP13" s="19"/>
      <c r="AQ13" s="19" t="n">
        <v>0.0884902130202952</v>
      </c>
      <c r="AR13" s="19" t="n">
        <v>0.116786960525919</v>
      </c>
      <c r="AS13" s="19" t="n">
        <v>0.122550268063026</v>
      </c>
      <c r="AT13" s="19" t="n">
        <v>0.134026032860071</v>
      </c>
      <c r="AU13" s="19" t="n">
        <v>0.0282858203434164</v>
      </c>
    </row>
    <row r="14">
      <c r="B14" s="20" t="s">
        <v>88</v>
      </c>
      <c r="C14" s="21" t="n">
        <v>0.143510621491273</v>
      </c>
      <c r="D14" s="21" t="n">
        <v>0.143757670347926</v>
      </c>
      <c r="E14" s="21" t="n">
        <v>0.142921797100203</v>
      </c>
      <c r="F14" s="21"/>
      <c r="G14" s="21" t="n">
        <v>0.0600747759876588</v>
      </c>
      <c r="H14" s="21" t="n">
        <v>0.0419083878067151</v>
      </c>
      <c r="I14" s="21" t="n">
        <v>0.123431345916678</v>
      </c>
      <c r="J14" s="21" t="n">
        <v>0.162689586811898</v>
      </c>
      <c r="K14" s="21" t="n">
        <v>0.192332812577034</v>
      </c>
      <c r="L14" s="21" t="n">
        <v>0.22237715214875</v>
      </c>
      <c r="M14" s="21"/>
      <c r="N14" s="21" t="n">
        <v>0.128139179840069</v>
      </c>
      <c r="O14" s="21" t="n">
        <v>0.152329869823546</v>
      </c>
      <c r="P14" s="21" t="n">
        <v>0.133040385119574</v>
      </c>
      <c r="Q14" s="21" t="n">
        <v>0.159444195461235</v>
      </c>
      <c r="R14" s="21"/>
      <c r="S14" s="21" t="n">
        <v>0.135185347473245</v>
      </c>
      <c r="T14" s="21" t="n">
        <v>0.200726565559659</v>
      </c>
      <c r="U14" s="21" t="n">
        <v>0.126001254741326</v>
      </c>
      <c r="V14" s="21" t="n">
        <v>0.168219037476725</v>
      </c>
      <c r="W14" s="21" t="n">
        <v>0.107049335809245</v>
      </c>
      <c r="X14" s="21" t="n">
        <v>0.144187659555589</v>
      </c>
      <c r="Y14" s="21" t="n">
        <v>0.145520382486909</v>
      </c>
      <c r="Z14" s="21" t="n">
        <v>0.0873523226867127</v>
      </c>
      <c r="AA14" s="21" t="n">
        <v>0.117799355257248</v>
      </c>
      <c r="AB14" s="21"/>
      <c r="AC14" s="21" t="n">
        <v>0.174292362283147</v>
      </c>
      <c r="AD14" s="21" t="n">
        <v>0.124613214767634</v>
      </c>
      <c r="AE14" s="21" t="n">
        <v>0.134651075033324</v>
      </c>
      <c r="AF14" s="21"/>
      <c r="AG14" s="21" t="n">
        <v>0.152093845294974</v>
      </c>
      <c r="AH14" s="21" t="n">
        <v>0.0963882828548569</v>
      </c>
      <c r="AI14" s="21" t="n">
        <v>0.191800019383177</v>
      </c>
      <c r="AJ14" s="21" t="n">
        <v>0.174195183765786</v>
      </c>
      <c r="AK14" s="21" t="n">
        <v>0.18172269793756</v>
      </c>
      <c r="AL14" s="21"/>
      <c r="AM14" s="21" t="n">
        <v>0.11770716299689</v>
      </c>
      <c r="AN14" s="21" t="n">
        <v>0.104277479301349</v>
      </c>
      <c r="AO14" s="21" t="n">
        <v>0.119462215570019</v>
      </c>
      <c r="AP14" s="21"/>
      <c r="AQ14" s="21" t="n">
        <v>0.181951925484939</v>
      </c>
      <c r="AR14" s="21" t="n">
        <v>0.159527009654832</v>
      </c>
      <c r="AS14" s="21" t="n">
        <v>0.121755655195236</v>
      </c>
      <c r="AT14" s="21" t="n">
        <v>0.0922763974367093</v>
      </c>
      <c r="AU14" s="21" t="n">
        <v>0.126732815399427</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134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0.0636090033986259</v>
      </c>
      <c r="D9" s="19" t="n">
        <v>0.0856651421530553</v>
      </c>
      <c r="E9" s="19" t="n">
        <v>0.0433501458511099</v>
      </c>
      <c r="F9" s="19"/>
      <c r="G9" s="19" t="n">
        <v>0.129943078166097</v>
      </c>
      <c r="H9" s="19" t="n">
        <v>0.155009478109354</v>
      </c>
      <c r="I9" s="19" t="n">
        <v>0.0840394336442947</v>
      </c>
      <c r="J9" s="19" t="n">
        <v>0.041274105073079</v>
      </c>
      <c r="K9" s="19" t="n">
        <v>0.00786444288901904</v>
      </c>
      <c r="L9" s="19" t="n">
        <v>0.006651601323724</v>
      </c>
      <c r="M9" s="19"/>
      <c r="N9" s="19" t="n">
        <v>0.0617214882341161</v>
      </c>
      <c r="O9" s="19" t="n">
        <v>0.0509526421880872</v>
      </c>
      <c r="P9" s="19" t="n">
        <v>0.0890118890042776</v>
      </c>
      <c r="Q9" s="19" t="n">
        <v>0.0572442168654878</v>
      </c>
      <c r="R9" s="19"/>
      <c r="S9" s="19" t="n">
        <v>0.11603385428088</v>
      </c>
      <c r="T9" s="19" t="n">
        <v>0.0382356448211125</v>
      </c>
      <c r="U9" s="19" t="n">
        <v>0.0382654414756003</v>
      </c>
      <c r="V9" s="19" t="n">
        <v>0.0503060788605017</v>
      </c>
      <c r="W9" s="19" t="n">
        <v>0.0639162554202898</v>
      </c>
      <c r="X9" s="19" t="n">
        <v>0.0828403255023496</v>
      </c>
      <c r="Y9" s="19" t="n">
        <v>0.046617689657055</v>
      </c>
      <c r="Z9" s="19" t="n">
        <v>0.0635814332649112</v>
      </c>
      <c r="AA9" s="19" t="n">
        <v>0.0605630293641218</v>
      </c>
      <c r="AB9" s="19"/>
      <c r="AC9" s="19" t="n">
        <v>0.0347586844682435</v>
      </c>
      <c r="AD9" s="19" t="n">
        <v>0.075151179706828</v>
      </c>
      <c r="AE9" s="19" t="n">
        <v>0.0774706988105988</v>
      </c>
      <c r="AF9" s="19"/>
      <c r="AG9" s="19" t="n">
        <v>0.0586742766710396</v>
      </c>
      <c r="AH9" s="19" t="n">
        <v>0.078400434807144</v>
      </c>
      <c r="AI9" s="19" t="n">
        <v>0.0336465439322914</v>
      </c>
      <c r="AJ9" s="19" t="n">
        <v>0.0560241171033908</v>
      </c>
      <c r="AK9" s="19" t="n">
        <v>0.0574396332535628</v>
      </c>
      <c r="AL9" s="19"/>
      <c r="AM9" s="19" t="n">
        <v>0.0881051259698154</v>
      </c>
      <c r="AN9" s="19" t="n">
        <v>0.0873869272571601</v>
      </c>
      <c r="AO9" s="19" t="n">
        <v>0.0447790054902293</v>
      </c>
      <c r="AP9" s="19"/>
      <c r="AQ9" s="19" t="n">
        <v>0.0425085622760703</v>
      </c>
      <c r="AR9" s="19" t="n">
        <v>0.0412020859821268</v>
      </c>
      <c r="AS9" s="19" t="n">
        <v>0.0835124246400599</v>
      </c>
      <c r="AT9" s="19" t="n">
        <v>0.115795252038136</v>
      </c>
      <c r="AU9" s="19" t="n">
        <v>0.186314204622721</v>
      </c>
    </row>
    <row r="10">
      <c r="B10" s="20" t="s">
        <v>114</v>
      </c>
      <c r="C10" s="19" t="n">
        <v>0.195847504619187</v>
      </c>
      <c r="D10" s="19" t="n">
        <v>0.199802317706317</v>
      </c>
      <c r="E10" s="19" t="n">
        <v>0.192433287325601</v>
      </c>
      <c r="F10" s="19"/>
      <c r="G10" s="19" t="n">
        <v>0.232625935329058</v>
      </c>
      <c r="H10" s="19" t="n">
        <v>0.236102226964422</v>
      </c>
      <c r="I10" s="19" t="n">
        <v>0.257714270374143</v>
      </c>
      <c r="J10" s="19" t="n">
        <v>0.226524915139976</v>
      </c>
      <c r="K10" s="19" t="n">
        <v>0.147859246372449</v>
      </c>
      <c r="L10" s="19" t="n">
        <v>0.117567230210322</v>
      </c>
      <c r="M10" s="19"/>
      <c r="N10" s="19" t="n">
        <v>0.195837200275203</v>
      </c>
      <c r="O10" s="19" t="n">
        <v>0.203337791742147</v>
      </c>
      <c r="P10" s="19" t="n">
        <v>0.198211592908583</v>
      </c>
      <c r="Q10" s="19" t="n">
        <v>0.180131210508219</v>
      </c>
      <c r="R10" s="19"/>
      <c r="S10" s="19" t="n">
        <v>0.230878270808352</v>
      </c>
      <c r="T10" s="19" t="n">
        <v>0.15498791758115</v>
      </c>
      <c r="U10" s="19" t="n">
        <v>0.176651495742343</v>
      </c>
      <c r="V10" s="19" t="n">
        <v>0.182227285619467</v>
      </c>
      <c r="W10" s="19" t="n">
        <v>0.257455355181617</v>
      </c>
      <c r="X10" s="19" t="n">
        <v>0.200650244179966</v>
      </c>
      <c r="Y10" s="19" t="n">
        <v>0.196530234700499</v>
      </c>
      <c r="Z10" s="19" t="n">
        <v>0.207482972333535</v>
      </c>
      <c r="AA10" s="19" t="n">
        <v>0.181692525099992</v>
      </c>
      <c r="AB10" s="19"/>
      <c r="AC10" s="19" t="n">
        <v>0.193307033714391</v>
      </c>
      <c r="AD10" s="19" t="n">
        <v>0.180888920803197</v>
      </c>
      <c r="AE10" s="19" t="n">
        <v>0.238261067475406</v>
      </c>
      <c r="AF10" s="19"/>
      <c r="AG10" s="19" t="n">
        <v>0.186762382881538</v>
      </c>
      <c r="AH10" s="19" t="n">
        <v>0.201463168385972</v>
      </c>
      <c r="AI10" s="19" t="n">
        <v>0.181348512288246</v>
      </c>
      <c r="AJ10" s="19" t="n">
        <v>0.0897169542071579</v>
      </c>
      <c r="AK10" s="19" t="n">
        <v>0.222997634932525</v>
      </c>
      <c r="AL10" s="19"/>
      <c r="AM10" s="19" t="n">
        <v>0.228597610332518</v>
      </c>
      <c r="AN10" s="19" t="n">
        <v>0.205524358037147</v>
      </c>
      <c r="AO10" s="19" t="n">
        <v>0.220703618443447</v>
      </c>
      <c r="AP10" s="19"/>
      <c r="AQ10" s="19" t="n">
        <v>0.161908746932263</v>
      </c>
      <c r="AR10" s="19" t="n">
        <v>0.187224297116039</v>
      </c>
      <c r="AS10" s="19" t="n">
        <v>0.20265324301015</v>
      </c>
      <c r="AT10" s="19" t="n">
        <v>0.252063759922057</v>
      </c>
      <c r="AU10" s="19" t="n">
        <v>0.283894126936091</v>
      </c>
    </row>
    <row r="11">
      <c r="B11" s="20" t="s">
        <v>115</v>
      </c>
      <c r="C11" s="19" t="n">
        <v>0.3019245913648</v>
      </c>
      <c r="D11" s="19" t="n">
        <v>0.309514095070972</v>
      </c>
      <c r="E11" s="19" t="n">
        <v>0.295770864872108</v>
      </c>
      <c r="F11" s="19"/>
      <c r="G11" s="19" t="n">
        <v>0.170452452950845</v>
      </c>
      <c r="H11" s="19" t="n">
        <v>0.268642595396145</v>
      </c>
      <c r="I11" s="19" t="n">
        <v>0.232124152512617</v>
      </c>
      <c r="J11" s="19" t="n">
        <v>0.290423337250436</v>
      </c>
      <c r="K11" s="19" t="n">
        <v>0.363589787861365</v>
      </c>
      <c r="L11" s="19" t="n">
        <v>0.400635387358157</v>
      </c>
      <c r="M11" s="19"/>
      <c r="N11" s="19" t="n">
        <v>0.317522156673995</v>
      </c>
      <c r="O11" s="19" t="n">
        <v>0.236932569549732</v>
      </c>
      <c r="P11" s="19" t="n">
        <v>0.317483367200431</v>
      </c>
      <c r="Q11" s="19" t="n">
        <v>0.340699706697134</v>
      </c>
      <c r="R11" s="19"/>
      <c r="S11" s="19" t="n">
        <v>0.269878046973529</v>
      </c>
      <c r="T11" s="19" t="n">
        <v>0.363273505196942</v>
      </c>
      <c r="U11" s="19" t="n">
        <v>0.296305085180037</v>
      </c>
      <c r="V11" s="19" t="n">
        <v>0.302872805414168</v>
      </c>
      <c r="W11" s="19" t="n">
        <v>0.250002409189969</v>
      </c>
      <c r="X11" s="19" t="n">
        <v>0.293272107112053</v>
      </c>
      <c r="Y11" s="19" t="n">
        <v>0.280622020267883</v>
      </c>
      <c r="Z11" s="19" t="n">
        <v>0.323484978743379</v>
      </c>
      <c r="AA11" s="19" t="n">
        <v>0.316923777688622</v>
      </c>
      <c r="AB11" s="19"/>
      <c r="AC11" s="19" t="n">
        <v>0.327109941491198</v>
      </c>
      <c r="AD11" s="19" t="n">
        <v>0.297306862689862</v>
      </c>
      <c r="AE11" s="19" t="n">
        <v>0.299388539226164</v>
      </c>
      <c r="AF11" s="19"/>
      <c r="AG11" s="19" t="n">
        <v>0.331743892806477</v>
      </c>
      <c r="AH11" s="19" t="n">
        <v>0.241858972397316</v>
      </c>
      <c r="AI11" s="19" t="n">
        <v>0.323006915794053</v>
      </c>
      <c r="AJ11" s="19" t="n">
        <v>0.267013883238389</v>
      </c>
      <c r="AK11" s="19" t="n">
        <v>0.319636936249453</v>
      </c>
      <c r="AL11" s="19"/>
      <c r="AM11" s="19" t="n">
        <v>0.331842169573055</v>
      </c>
      <c r="AN11" s="19" t="n">
        <v>0.258445397127177</v>
      </c>
      <c r="AO11" s="19" t="n">
        <v>0.265727088260585</v>
      </c>
      <c r="AP11" s="19"/>
      <c r="AQ11" s="19" t="n">
        <v>0.33355506902026</v>
      </c>
      <c r="AR11" s="19" t="n">
        <v>0.29802003501844</v>
      </c>
      <c r="AS11" s="19" t="n">
        <v>0.281904380315095</v>
      </c>
      <c r="AT11" s="19" t="n">
        <v>0.275453265690182</v>
      </c>
      <c r="AU11" s="19" t="n">
        <v>0.24197213391456</v>
      </c>
    </row>
    <row r="12">
      <c r="B12" s="20" t="s">
        <v>116</v>
      </c>
      <c r="C12" s="19" t="n">
        <v>0.246188661744048</v>
      </c>
      <c r="D12" s="19" t="n">
        <v>0.222218813016822</v>
      </c>
      <c r="E12" s="19" t="n">
        <v>0.268845021320846</v>
      </c>
      <c r="F12" s="19"/>
      <c r="G12" s="19" t="n">
        <v>0.249795450025429</v>
      </c>
      <c r="H12" s="19" t="n">
        <v>0.221126255938006</v>
      </c>
      <c r="I12" s="19" t="n">
        <v>0.24857290935759</v>
      </c>
      <c r="J12" s="19" t="n">
        <v>0.256115082806458</v>
      </c>
      <c r="K12" s="19" t="n">
        <v>0.234931923488552</v>
      </c>
      <c r="L12" s="19" t="n">
        <v>0.261723026531482</v>
      </c>
      <c r="M12" s="19"/>
      <c r="N12" s="19" t="n">
        <v>0.256799219127819</v>
      </c>
      <c r="O12" s="19" t="n">
        <v>0.289687140280448</v>
      </c>
      <c r="P12" s="19" t="n">
        <v>0.21536461855606</v>
      </c>
      <c r="Q12" s="19" t="n">
        <v>0.219483267081003</v>
      </c>
      <c r="R12" s="19"/>
      <c r="S12" s="19" t="n">
        <v>0.183390643358861</v>
      </c>
      <c r="T12" s="19" t="n">
        <v>0.24162733708221</v>
      </c>
      <c r="U12" s="19" t="n">
        <v>0.260583895576096</v>
      </c>
      <c r="V12" s="19" t="n">
        <v>0.266395890439878</v>
      </c>
      <c r="W12" s="19" t="n">
        <v>0.212631239420688</v>
      </c>
      <c r="X12" s="19" t="n">
        <v>0.242412465356227</v>
      </c>
      <c r="Y12" s="19" t="n">
        <v>0.287589172549315</v>
      </c>
      <c r="Z12" s="19" t="n">
        <v>0.302623098461114</v>
      </c>
      <c r="AA12" s="19" t="n">
        <v>0.272251729303858</v>
      </c>
      <c r="AB12" s="19"/>
      <c r="AC12" s="19" t="n">
        <v>0.233028540062055</v>
      </c>
      <c r="AD12" s="19" t="n">
        <v>0.286782881563835</v>
      </c>
      <c r="AE12" s="19" t="n">
        <v>0.188942948927851</v>
      </c>
      <c r="AF12" s="19"/>
      <c r="AG12" s="19" t="n">
        <v>0.252795120662443</v>
      </c>
      <c r="AH12" s="19" t="n">
        <v>0.294841040184864</v>
      </c>
      <c r="AI12" s="19" t="n">
        <v>0.228371727439215</v>
      </c>
      <c r="AJ12" s="19" t="n">
        <v>0.258393084778555</v>
      </c>
      <c r="AK12" s="19" t="n">
        <v>0.178723900535851</v>
      </c>
      <c r="AL12" s="19"/>
      <c r="AM12" s="19" t="n">
        <v>0.232144237033355</v>
      </c>
      <c r="AN12" s="19" t="n">
        <v>0.273806307588236</v>
      </c>
      <c r="AO12" s="19" t="n">
        <v>0.273744616743822</v>
      </c>
      <c r="AP12" s="19"/>
      <c r="AQ12" s="19" t="n">
        <v>0.237518506888835</v>
      </c>
      <c r="AR12" s="19" t="n">
        <v>0.251602264792102</v>
      </c>
      <c r="AS12" s="19" t="n">
        <v>0.261199810168853</v>
      </c>
      <c r="AT12" s="19" t="n">
        <v>0.22569535824038</v>
      </c>
      <c r="AU12" s="19" t="n">
        <v>0.161503031856828</v>
      </c>
    </row>
    <row r="13">
      <c r="B13" s="20" t="s">
        <v>117</v>
      </c>
      <c r="C13" s="19" t="n">
        <v>0.0869397510529347</v>
      </c>
      <c r="D13" s="19" t="n">
        <v>0.0646523896287633</v>
      </c>
      <c r="E13" s="19" t="n">
        <v>0.105335041895681</v>
      </c>
      <c r="F13" s="19"/>
      <c r="G13" s="19" t="n">
        <v>0.188481348875342</v>
      </c>
      <c r="H13" s="19" t="n">
        <v>0.0908785651106989</v>
      </c>
      <c r="I13" s="19" t="n">
        <v>0.0842946140545382</v>
      </c>
      <c r="J13" s="19" t="n">
        <v>0.0749372755884534</v>
      </c>
      <c r="K13" s="19" t="n">
        <v>0.0769293344124183</v>
      </c>
      <c r="L13" s="19" t="n">
        <v>0.0552156605645121</v>
      </c>
      <c r="M13" s="19"/>
      <c r="N13" s="19" t="n">
        <v>0.0735588149921265</v>
      </c>
      <c r="O13" s="19" t="n">
        <v>0.11128455227461</v>
      </c>
      <c r="P13" s="19" t="n">
        <v>0.0836832025292222</v>
      </c>
      <c r="Q13" s="19" t="n">
        <v>0.0781578080462901</v>
      </c>
      <c r="R13" s="19"/>
      <c r="S13" s="19" t="n">
        <v>0.106464250516266</v>
      </c>
      <c r="T13" s="19" t="n">
        <v>0.0817790564137927</v>
      </c>
      <c r="U13" s="19" t="n">
        <v>0.0839132681226988</v>
      </c>
      <c r="V13" s="19" t="n">
        <v>0.101205467669504</v>
      </c>
      <c r="W13" s="19" t="n">
        <v>0.103600433356527</v>
      </c>
      <c r="X13" s="19" t="n">
        <v>0.0783269461036637</v>
      </c>
      <c r="Y13" s="19" t="n">
        <v>0.0739568131124744</v>
      </c>
      <c r="Z13" s="19" t="n">
        <v>0.0417985959311633</v>
      </c>
      <c r="AA13" s="19" t="n">
        <v>0.0826446545893591</v>
      </c>
      <c r="AB13" s="19"/>
      <c r="AC13" s="19" t="n">
        <v>0.0725314079067943</v>
      </c>
      <c r="AD13" s="19" t="n">
        <v>0.0751929793375217</v>
      </c>
      <c r="AE13" s="19" t="n">
        <v>0.0818379656154628</v>
      </c>
      <c r="AF13" s="19"/>
      <c r="AG13" s="19" t="n">
        <v>0.0577750438556282</v>
      </c>
      <c r="AH13" s="19" t="n">
        <v>0.111846008639462</v>
      </c>
      <c r="AI13" s="19" t="n">
        <v>0.092616709742021</v>
      </c>
      <c r="AJ13" s="19" t="n">
        <v>0.180311302849901</v>
      </c>
      <c r="AK13" s="19" t="n">
        <v>0.085520077429241</v>
      </c>
      <c r="AL13" s="19"/>
      <c r="AM13" s="19" t="n">
        <v>0.0429637509818142</v>
      </c>
      <c r="AN13" s="19" t="n">
        <v>0.0962464456726022</v>
      </c>
      <c r="AO13" s="19" t="n">
        <v>0.112187699712748</v>
      </c>
      <c r="AP13" s="19"/>
      <c r="AQ13" s="19" t="n">
        <v>0.0823901640117638</v>
      </c>
      <c r="AR13" s="19" t="n">
        <v>0.100744569249384</v>
      </c>
      <c r="AS13" s="19" t="n">
        <v>0.0884350276687883</v>
      </c>
      <c r="AT13" s="19" t="n">
        <v>0.0782680285129022</v>
      </c>
      <c r="AU13" s="19" t="n">
        <v>0.0853893147799117</v>
      </c>
    </row>
    <row r="14">
      <c r="B14" s="20" t="s">
        <v>88</v>
      </c>
      <c r="C14" s="21" t="n">
        <v>0.105490487820405</v>
      </c>
      <c r="D14" s="21" t="n">
        <v>0.118147242424071</v>
      </c>
      <c r="E14" s="21" t="n">
        <v>0.094265638734654</v>
      </c>
      <c r="F14" s="21"/>
      <c r="G14" s="21" t="n">
        <v>0.0287017346532276</v>
      </c>
      <c r="H14" s="21" t="n">
        <v>0.0282408784813744</v>
      </c>
      <c r="I14" s="21" t="n">
        <v>0.093254620056817</v>
      </c>
      <c r="J14" s="21" t="n">
        <v>0.110725284141598</v>
      </c>
      <c r="K14" s="21" t="n">
        <v>0.168825264976196</v>
      </c>
      <c r="L14" s="21" t="n">
        <v>0.158207094011804</v>
      </c>
      <c r="M14" s="21"/>
      <c r="N14" s="21" t="n">
        <v>0.0945611206967398</v>
      </c>
      <c r="O14" s="21" t="n">
        <v>0.107805303964976</v>
      </c>
      <c r="P14" s="21" t="n">
        <v>0.0962453298014252</v>
      </c>
      <c r="Q14" s="21" t="n">
        <v>0.124283790801867</v>
      </c>
      <c r="R14" s="21"/>
      <c r="S14" s="21" t="n">
        <v>0.0933549340621115</v>
      </c>
      <c r="T14" s="21" t="n">
        <v>0.120096538904793</v>
      </c>
      <c r="U14" s="21" t="n">
        <v>0.144280813903225</v>
      </c>
      <c r="V14" s="21" t="n">
        <v>0.0969924719964812</v>
      </c>
      <c r="W14" s="21" t="n">
        <v>0.11239430743091</v>
      </c>
      <c r="X14" s="21" t="n">
        <v>0.102497911745741</v>
      </c>
      <c r="Y14" s="21" t="n">
        <v>0.114684069712773</v>
      </c>
      <c r="Z14" s="21" t="n">
        <v>0.0610289212658967</v>
      </c>
      <c r="AA14" s="21" t="n">
        <v>0.0859242839540472</v>
      </c>
      <c r="AB14" s="21"/>
      <c r="AC14" s="21" t="n">
        <v>0.139264392357318</v>
      </c>
      <c r="AD14" s="21" t="n">
        <v>0.0846771758987565</v>
      </c>
      <c r="AE14" s="21" t="n">
        <v>0.114098779944517</v>
      </c>
      <c r="AF14" s="21"/>
      <c r="AG14" s="21" t="n">
        <v>0.112249283122875</v>
      </c>
      <c r="AH14" s="21" t="n">
        <v>0.0715903755852421</v>
      </c>
      <c r="AI14" s="21" t="n">
        <v>0.141009590804173</v>
      </c>
      <c r="AJ14" s="21" t="n">
        <v>0.148540657822605</v>
      </c>
      <c r="AK14" s="21" t="n">
        <v>0.135681817599367</v>
      </c>
      <c r="AL14" s="21"/>
      <c r="AM14" s="21" t="n">
        <v>0.0763471061094427</v>
      </c>
      <c r="AN14" s="21" t="n">
        <v>0.0785905643176784</v>
      </c>
      <c r="AO14" s="21" t="n">
        <v>0.0828579713491687</v>
      </c>
      <c r="AP14" s="21"/>
      <c r="AQ14" s="21" t="n">
        <v>0.142118950870807</v>
      </c>
      <c r="AR14" s="21" t="n">
        <v>0.121206747841909</v>
      </c>
      <c r="AS14" s="21" t="n">
        <v>0.0822951141970532</v>
      </c>
      <c r="AT14" s="21" t="n">
        <v>0.0527243355963422</v>
      </c>
      <c r="AU14" s="21" t="n">
        <v>0.040927187889888</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cols>
    <col min="4" max="4" width="100.71" hidden="0" customWidth="1"/>
    <col min="5" max="5" width="20.71" hidden="0" customWidth="1"/>
  </cols>
  <sheetData>
    <row r="2" ht="40" customHeight="1">
      <c r="D2" s="1" t="s">
        <v>11</v>
      </c>
    </row>
    <row r="6">
      <c r="D6" s="9" t="str">
        <f>=HYPERLINK("#'Full Results'!A1", "Full Results")</f>
      </c>
    </row>
    <row r="8">
      <c r="D8" s="7" t="s">
        <v>12</v>
      </c>
      <c r="E8" s="7" t="s">
        <v>13</v>
      </c>
      <c r="F8" s="7" t="s">
        <v>14</v>
      </c>
    </row>
    <row r="9">
      <c r="C9" t="n">
        <v>1</v>
      </c>
      <c r="D9" s="9" t="str">
        <f>=HYPERLINK("#'Table 1'!A1", "Which do you think are the most important issues facing the country at this time? Please select up to three.")</f>
      </c>
      <c r="E9" s="15" t="str">
        <f>=HYPERLINK("#'Full Results'!A11", "11")</f>
      </c>
      <c r="F9" t="s">
        <v>79</v>
      </c>
    </row>
    <row r="10">
      <c r="C10" t="n">
        <v>2</v>
      </c>
      <c r="D10" s="9" t="str">
        <f>=HYPERLINK("#'Table 2'!A1", "Which, if any, of the following are your main sources of news? Please select up to three.")</f>
      </c>
      <c r="E10" s="15" t="str">
        <f>=HYPERLINK("#'Full Results'!A31", "31")</f>
      </c>
      <c r="F10" t="s">
        <v>79</v>
      </c>
    </row>
    <row r="11">
      <c r="C11" t="n">
        <v>3</v>
      </c>
      <c r="D11" s="9" t="str">
        <f>=HYPERLINK("#'Table 3'!A1", "Grid Summary: To what extent do you agree or disagree with the following?")</f>
      </c>
      <c r="E11" s="8"/>
      <c r="F11" t="s">
        <v>79</v>
      </c>
    </row>
    <row r="12">
      <c r="C12" t="n">
        <v>4</v>
      </c>
      <c r="D12" s="9" t="str">
        <f>=HYPERLINK("#'Table 4'!A1", "To what extent do you agree or disagree with the following?: Young people have too much choice over which subjects they study while in education")</f>
      </c>
      <c r="E12" s="15" t="str">
        <f>=HYPERLINK("#'Full Results'!A42", "42")</f>
      </c>
      <c r="F12" t="s">
        <v>79</v>
      </c>
    </row>
    <row r="13">
      <c r="C13" t="n">
        <v>5</v>
      </c>
      <c r="D13" s="9" t="str">
        <f>=HYPERLINK("#'Table 5'!A1", "To what extent do you agree or disagree with the following?: Too much time at school is spent preparing for exams")</f>
      </c>
      <c r="E13" s="15" t="str">
        <f>=HYPERLINK("#'Full Results'!A54", "54")</f>
      </c>
      <c r="F13" t="s">
        <v>79</v>
      </c>
    </row>
    <row r="14">
      <c r="C14" t="n">
        <v>6</v>
      </c>
      <c r="D14" s="9" t="str">
        <f>=HYPERLINK("#'Table 6'!A1", "To what extent do you agree or disagree with the following?: Schools should give young people more guidance over their future careers")</f>
      </c>
      <c r="E14" s="15" t="str">
        <f>=HYPERLINK("#'Full Results'!A66", "66")</f>
      </c>
      <c r="F14" t="s">
        <v>79</v>
      </c>
    </row>
    <row r="15">
      <c r="C15" t="n">
        <v>7</v>
      </c>
      <c r="D15" s="9" t="str">
        <f>=HYPERLINK("#'Table 7'!A1", "To what extent do you agree or disagree with the following?: More young people should be encouraged to explore technical/vocational options in their education")</f>
      </c>
      <c r="E15" s="15" t="str">
        <f>=HYPERLINK("#'Full Results'!A78", "78")</f>
      </c>
      <c r="F15" t="s">
        <v>79</v>
      </c>
    </row>
    <row r="16">
      <c r="C16" t="n">
        <v>8</v>
      </c>
      <c r="D16" s="9" t="str">
        <f>=HYPERLINK("#'Table 8'!A1", " And do you think young people aged 16-18 should have more or less choice than they currently do in what to do for their education?")</f>
      </c>
      <c r="E16" s="15" t="str">
        <f>=HYPERLINK("#'Full Results'!A90", "90")</f>
      </c>
      <c r="F16" t="s">
        <v>79</v>
      </c>
    </row>
    <row r="17">
      <c r="C17" t="n">
        <v>9</v>
      </c>
      <c r="D17" s="9" t="str">
        <f>=HYPERLINK("#'Table 9'!A1", " How well or poorly do you think the current education system prepares young people for the workplace in general?")</f>
      </c>
      <c r="E17" s="15" t="str">
        <f>=HYPERLINK("#'Full Results'!A99", "99")</f>
      </c>
      <c r="F17" t="s">
        <v>79</v>
      </c>
    </row>
    <row r="18">
      <c r="C18" t="n">
        <v>10</v>
      </c>
      <c r="D18" s="9" t="str">
        <f>=HYPERLINK("#'Table 10'!A1", "Grid Summary: To what extent do you agree or disagree with the following?")</f>
      </c>
      <c r="E18" s="8"/>
      <c r="F18" t="s">
        <v>79</v>
      </c>
    </row>
    <row r="19">
      <c r="C19" t="n">
        <v>11</v>
      </c>
      <c r="D19" s="9" t="str">
        <f>=HYPERLINK("#'Table 11'!A1", "To what extent do you agree or disagree with the following?: Schools should focus more on teaching young people skills that will be useful for the workplace")</f>
      </c>
      <c r="E19" s="15" t="str">
        <f>=HYPERLINK("#'Full Results'!A108", "108")</f>
      </c>
      <c r="F19" t="s">
        <v>79</v>
      </c>
    </row>
    <row r="20">
      <c r="C20" t="n">
        <v>12</v>
      </c>
      <c r="D20" s="9" t="str">
        <f>=HYPERLINK("#'Table 12'!A1", "To what extent do you agree or disagree with the following?: Schools should focus more on teaching young people skills that will be useful for everyday life")</f>
      </c>
      <c r="E20" s="15" t="str">
        <f>=HYPERLINK("#'Full Results'!A120", "120")</f>
      </c>
      <c r="F20" t="s">
        <v>79</v>
      </c>
    </row>
    <row r="21">
      <c r="C21" t="n">
        <v>13</v>
      </c>
      <c r="D21" s="9" t="str">
        <f>=HYPERLINK("#'Table 13'!A1", "To what extent do you agree or disagree with the following?: Schools should focus more on teaching young people skills and knowledge that will be useful for their qualifications")</f>
      </c>
      <c r="E21" s="15" t="str">
        <f>=HYPERLINK("#'Full Results'!A132", "132")</f>
      </c>
      <c r="F21" t="s">
        <v>79</v>
      </c>
    </row>
    <row r="22">
      <c r="C22" t="n">
        <v>14</v>
      </c>
      <c r="D22" s="9" t="str">
        <f>=HYPERLINK("#'Table 14'!A1", "Grid Summary: How well or poorly do you think schools and colleges in the UK prepare young people for the following?")</f>
      </c>
      <c r="E22" s="8"/>
      <c r="F22" t="s">
        <v>79</v>
      </c>
    </row>
    <row r="23">
      <c r="C23" t="n">
        <v>15</v>
      </c>
      <c r="D23" s="9" t="str">
        <f>=HYPERLINK("#'Table 15'!A1", "How well or poorly do you think schools and colleges in the UK prepare young people for the following?: Jobs that will exist in the future, but which are not commonplace at the moment")</f>
      </c>
      <c r="E23" s="15" t="str">
        <f>=HYPERLINK("#'Full Results'!A144", "144")</f>
      </c>
      <c r="F23" t="s">
        <v>79</v>
      </c>
    </row>
    <row r="24">
      <c r="C24" t="n">
        <v>16</v>
      </c>
      <c r="D24" s="9" t="str">
        <f>=HYPERLINK("#'Table 16'!A1", "How well or poorly do you think schools and colleges in the UK prepare young people for the following?: More ‘creative’ jobs")</f>
      </c>
      <c r="E24" s="15" t="str">
        <f>=HYPERLINK("#'Full Results'!A153", "153")</f>
      </c>
      <c r="F24" t="s">
        <v>79</v>
      </c>
    </row>
    <row r="25">
      <c r="C25" t="n">
        <v>17</v>
      </c>
      <c r="D25" s="9" t="str">
        <f>=HYPERLINK("#'Table 17'!A1", "How well or poorly do you think schools and colleges in the UK prepare young people for the following?: More ‘technical’ or ‘skilled’ jobs")</f>
      </c>
      <c r="E25" s="15" t="str">
        <f>=HYPERLINK("#'Full Results'!A162", "162")</f>
      </c>
      <c r="F25" t="s">
        <v>79</v>
      </c>
    </row>
    <row r="26">
      <c r="C26" t="n">
        <v>18</v>
      </c>
      <c r="D26" s="9" t="str">
        <f>=HYPERLINK("#'Table 18'!A1", "How well or poorly do you think schools and colleges in the UK prepare young people for the following?: The process of applying for jobs")</f>
      </c>
      <c r="E26" s="15" t="str">
        <f>=HYPERLINK("#'Full Results'!A171", "171")</f>
      </c>
      <c r="F26" t="s">
        <v>79</v>
      </c>
    </row>
    <row r="27">
      <c r="C27" t="n">
        <v>19</v>
      </c>
      <c r="D27" s="9" t="str">
        <f>=HYPERLINK("#'Table 19'!A1", "How well or poorly do you think schools and colleges in the UK prepare young people for the following?: Life skills (e.g. household budgeting, cooking, etc.)")</f>
      </c>
      <c r="E27" s="15" t="str">
        <f>=HYPERLINK("#'Full Results'!A180", "180")</f>
      </c>
      <c r="F27" t="s">
        <v>79</v>
      </c>
    </row>
    <row r="28">
      <c r="C28" t="n">
        <v>20</v>
      </c>
      <c r="D28" s="9" t="str">
        <f>=HYPERLINK("#'Table 20'!A1", "How well or poorly do you think schools and colleges in the UK prepare young people for the following?: Preparing young people for going to university")</f>
      </c>
      <c r="E28" s="15" t="str">
        <f>=HYPERLINK("#'Full Results'!A189", "189")</f>
      </c>
      <c r="F28" t="s">
        <v>79</v>
      </c>
    </row>
    <row r="29">
      <c r="C29" t="n">
        <v>21</v>
      </c>
      <c r="D29" s="9" t="str">
        <f>=HYPERLINK("#'Table 21'!A1", "How well or poorly do you think schools and colleges in the UK prepare young people for the following?: Preparing young people for  a technical or vocational pathway (e.g. an apprenticeship)")</f>
      </c>
      <c r="E29" s="15" t="str">
        <f>=HYPERLINK("#'Full Results'!A198", "198")</f>
      </c>
      <c r="F29" t="s">
        <v>79</v>
      </c>
    </row>
    <row r="30">
      <c r="C30" t="n">
        <v>22</v>
      </c>
      <c r="D30" s="9" t="str">
        <f>=HYPERLINK("#'Table 22'!A1", " In your view, is someone leaving the education system today better or worse prepared for life in general than someone leaving the education system 20 years ago?")</f>
      </c>
      <c r="E30" s="15" t="str">
        <f>=HYPERLINK("#'Full Results'!A207", "207")</f>
      </c>
      <c r="F30" t="s">
        <v>146</v>
      </c>
    </row>
    <row r="31">
      <c r="C31" t="n">
        <v>23</v>
      </c>
      <c r="D31" s="9" t="str">
        <f>=HYPERLINK("#'Table 23'!A1", " In your view, is someone leaving the education system today better or worse prepared for the workplace than someone leaving the education system 20 years ago?")</f>
      </c>
      <c r="E31" s="15" t="str">
        <f>=HYPERLINK("#'Full Results'!A216", "216")</f>
      </c>
      <c r="F31" t="s">
        <v>146</v>
      </c>
    </row>
    <row r="32">
      <c r="C32" t="n">
        <v>24</v>
      </c>
      <c r="D32" s="9" t="str">
        <f>=HYPERLINK("#'Table 24'!A1", " If you were to guess, what proportion of young people do you think currently go on to attend university after leaving school?")</f>
      </c>
      <c r="E32" s="15" t="str">
        <f>=HYPERLINK("#'Full Results'!A225", "225")</f>
      </c>
      <c r="F32" t="s">
        <v>79</v>
      </c>
    </row>
    <row r="33">
      <c r="C33" t="n">
        <v>25</v>
      </c>
      <c r="D33" s="9" t="str">
        <f>=HYPERLINK("#'Table 25'!A1", " What proportion of young people do you think should go on to attend university after leaving school, in an ideal world?")</f>
      </c>
      <c r="E33" s="15" t="str">
        <f>=HYPERLINK("#'Full Results'!A239", "239")</f>
      </c>
      <c r="F33" t="s">
        <v>79</v>
      </c>
    </row>
    <row r="34">
      <c r="C34" t="n">
        <v>26</v>
      </c>
      <c r="D34" s="9" t="str">
        <f>=HYPERLINK("#'Table 26'!A1", " What proportion of young people do you think should go on to complete a vocational course, technical course, or an apprenticeship, after leaving school, in an ideal world?")</f>
      </c>
      <c r="E34" s="15" t="str">
        <f>=HYPERLINK("#'Full Results'!A253", "253")</f>
      </c>
      <c r="F34" t="s">
        <v>79</v>
      </c>
    </row>
    <row r="35">
      <c r="C35" t="n">
        <v>27</v>
      </c>
      <c r="D35" s="9" t="str">
        <f>=HYPERLINK("#'Table 27'!A1", "Grid Summary: To what extent are you familiar with the following qualifications that young people can take in England?")</f>
      </c>
      <c r="E35" s="8"/>
      <c r="F35" t="s">
        <v>79</v>
      </c>
    </row>
    <row r="36">
      <c r="C36" t="n">
        <v>28</v>
      </c>
      <c r="D36" s="9" t="str">
        <f>=HYPERLINK("#'Table 28'!A1", "To what extent are you familiar with the following qualifications that young people can take in England?: A-Level")</f>
      </c>
      <c r="E36" s="15" t="str">
        <f>=HYPERLINK("#'Full Results'!A267", "267")</f>
      </c>
      <c r="F36" t="s">
        <v>79</v>
      </c>
    </row>
    <row r="37">
      <c r="C37" t="n">
        <v>29</v>
      </c>
      <c r="D37" s="9" t="str">
        <f>=HYPERLINK("#'Table 29'!A1", "To what extent are you familiar with the following qualifications that young people can take in England?: Apprenticeship")</f>
      </c>
      <c r="E37" s="15" t="str">
        <f>=HYPERLINK("#'Full Results'!A274", "274")</f>
      </c>
      <c r="F37" t="s">
        <v>79</v>
      </c>
    </row>
    <row r="38">
      <c r="C38" t="n">
        <v>30</v>
      </c>
      <c r="D38" s="9" t="str">
        <f>=HYPERLINK("#'Table 30'!A1", "To what extent are you familiar with the following qualifications that young people can take in England?: Applied General Qualification (AGQ)")</f>
      </c>
      <c r="E38" s="15" t="str">
        <f>=HYPERLINK("#'Full Results'!A281", "281")</f>
      </c>
      <c r="F38" t="s">
        <v>79</v>
      </c>
    </row>
    <row r="39">
      <c r="C39" t="n">
        <v>31</v>
      </c>
      <c r="D39" s="9" t="str">
        <f>=HYPERLINK("#'Table 31'!A1", "To what extent are you familiar with the following qualifications that young people can take in England?: T-Level")</f>
      </c>
      <c r="E39" s="15" t="str">
        <f>=HYPERLINK("#'Full Results'!A288", "288")</f>
      </c>
      <c r="F39" t="s">
        <v>79</v>
      </c>
    </row>
    <row r="40">
      <c r="C40" t="n">
        <v>32</v>
      </c>
      <c r="D40" s="9" t="str">
        <f>=HYPERLINK("#'Table 32'!A1", "To what extent are you familiar with the following qualifications that young people can take in England?: BTEC")</f>
      </c>
      <c r="E40" s="15" t="str">
        <f>=HYPERLINK("#'Full Results'!A295", "295")</f>
      </c>
      <c r="F40" t="s">
        <v>79</v>
      </c>
    </row>
    <row r="41">
      <c r="C41" t="n">
        <v>33</v>
      </c>
      <c r="D41" s="9" t="str">
        <f>=HYPERLINK("#'Table 33'!A1", "To what extent are you familiar with the following qualifications that young people can take in England?: International Baccalaureate Diploma (IB)")</f>
      </c>
      <c r="E41" s="15" t="str">
        <f>=HYPERLINK("#'Full Results'!A302", "302")</f>
      </c>
      <c r="F41" t="s">
        <v>79</v>
      </c>
    </row>
    <row r="42">
      <c r="C42" t="n">
        <v>34</v>
      </c>
      <c r="D42" s="9" t="str">
        <f>=HYPERLINK("#'Table 34'!A1", "To what extent are you familiar with the following qualifications that young people can take in England?: AS-Level")</f>
      </c>
      <c r="E42" s="15" t="str">
        <f>=HYPERLINK("#'Full Results'!A309", "309")</f>
      </c>
      <c r="F42" t="s">
        <v>79</v>
      </c>
    </row>
    <row r="43">
      <c r="C43" t="n">
        <v>35</v>
      </c>
      <c r="D43" s="9" t="str">
        <f>=HYPERLINK("#'Table 35'!A1", "To what extent are you familiar with the following qualifications that young people can take in England?: Level 3 NVQ")</f>
      </c>
      <c r="E43" s="15" t="str">
        <f>=HYPERLINK("#'Full Results'!A316", "316")</f>
      </c>
      <c r="F43" t="s">
        <v>79</v>
      </c>
    </row>
    <row r="44">
      <c r="C44" t="n">
        <v>36</v>
      </c>
      <c r="D44" s="9" t="str">
        <f>=HYPERLINK("#'Table 36'!A1", "To what extent are you familiar with the following qualifications that young people can take in England?: B-Level")</f>
      </c>
      <c r="E44" s="15" t="str">
        <f>=HYPERLINK("#'Full Results'!A323", "323")</f>
      </c>
      <c r="F44" t="s">
        <v>79</v>
      </c>
    </row>
    <row r="45">
      <c r="C45" t="n">
        <v>37</v>
      </c>
      <c r="D45" s="9" t="str">
        <f>=HYPERLINK("#'Table 37'!A1", "To what extent are you familiar with the following qualifications that young people can take in England?: Advanced General Exam (AGE)")</f>
      </c>
      <c r="E45" s="15" t="str">
        <f>=HYPERLINK("#'Full Results'!A330", "330")</f>
      </c>
      <c r="F45" t="s">
        <v>79</v>
      </c>
    </row>
    <row r="46">
      <c r="C46" t="n">
        <v>38</v>
      </c>
      <c r="D46" s="9" t="str">
        <f>=HYPERLINK("#'Table 38'!A1", "To what extent are you familiar with the following qualifications that young people can take in England?: Extended Project Qualification (EPQ)")</f>
      </c>
      <c r="E46" s="15" t="str">
        <f>=HYPERLINK("#'Full Results'!A337", "337")</f>
      </c>
      <c r="F46" t="s">
        <v>79</v>
      </c>
    </row>
    <row r="47">
      <c r="C47" t="n">
        <v>39</v>
      </c>
      <c r="D47" s="9" t="str">
        <f>=HYPERLINK("#'Table 39'!A1", "Grid Summary: And which, if any, of the following qualifications would you be interested in your child taking aged 16-18? If you do not have a child, please answer as if you have one.")</f>
      </c>
      <c r="E47" s="8"/>
      <c r="F47" t="s">
        <v>79</v>
      </c>
    </row>
    <row r="48">
      <c r="C48" t="n">
        <v>40</v>
      </c>
      <c r="D48" s="9" t="str">
        <f>=HYPERLINK("#'Table 40'!A1", "And which, if any, of the following qualifications would you be interested in your child taking aged 16-18? If you do not have a child, please answer as if you have one.: A-Level")</f>
      </c>
      <c r="E48" s="15" t="str">
        <f>=HYPERLINK("#'Full Results'!A344", "344")</f>
      </c>
      <c r="F48" t="s">
        <v>79</v>
      </c>
    </row>
    <row r="49">
      <c r="C49" t="n">
        <v>41</v>
      </c>
      <c r="D49" s="9" t="str">
        <f>=HYPERLINK("#'Table 41'!A1", "And which, if any, of the following qualifications would you be interested in your child taking aged 16-18? If you do not have a child, please answer as if you have one.: Apprenticeship")</f>
      </c>
      <c r="E49" s="15" t="str">
        <f>=HYPERLINK("#'Full Results'!A350", "350")</f>
      </c>
      <c r="F49" t="s">
        <v>79</v>
      </c>
    </row>
    <row r="50">
      <c r="C50" t="n">
        <v>42</v>
      </c>
      <c r="D50" s="9" t="str">
        <f>=HYPERLINK("#'Table 42'!A1", "And which, if any, of the following qualifications would you be interested in your child taking aged 16-18? If you do not have a child, please answer as if you have one.: Applied General Qualification (AGQ)")</f>
      </c>
      <c r="E50" s="15" t="str">
        <f>=HYPERLINK("#'Full Results'!A356", "356")</f>
      </c>
      <c r="F50" t="s">
        <v>79</v>
      </c>
    </row>
    <row r="51">
      <c r="C51" t="n">
        <v>43</v>
      </c>
      <c r="D51" s="9" t="str">
        <f>=HYPERLINK("#'Table 43'!A1", "And which, if any, of the following qualifications would you be interested in your child taking aged 16-18? If you do not have a child, please answer as if you have one.: T-Level")</f>
      </c>
      <c r="E51" s="15" t="str">
        <f>=HYPERLINK("#'Full Results'!A362", "362")</f>
      </c>
      <c r="F51" t="s">
        <v>79</v>
      </c>
    </row>
    <row r="52">
      <c r="C52" t="n">
        <v>44</v>
      </c>
      <c r="D52" s="9" t="str">
        <f>=HYPERLINK("#'Table 44'!A1", "And which, if any, of the following qualifications would you be interested in your child taking aged 16-18? If you do not have a child, please answer as if you have one.: BTEC")</f>
      </c>
      <c r="E52" s="15" t="str">
        <f>=HYPERLINK("#'Full Results'!A368", "368")</f>
      </c>
      <c r="F52" t="s">
        <v>79</v>
      </c>
    </row>
    <row r="53">
      <c r="C53" t="n">
        <v>45</v>
      </c>
      <c r="D53" s="9" t="str">
        <f>=HYPERLINK("#'Table 45'!A1", "And which, if any, of the following qualifications would you be interested in your child taking aged 16-18? If you do not have a child, please answer as if you have one.: International Baccalaureate Diploma (IB)")</f>
      </c>
      <c r="E53" s="15" t="str">
        <f>=HYPERLINK("#'Full Results'!A374", "374")</f>
      </c>
      <c r="F53" t="s">
        <v>79</v>
      </c>
    </row>
    <row r="54">
      <c r="C54" t="n">
        <v>46</v>
      </c>
      <c r="D54" s="9" t="str">
        <f>=HYPERLINK("#'Table 46'!A1", "And which, if any, of the following qualifications would you be interested in your child taking aged 16-18? If you do not have a child, please answer as if you have one.: AS-Level")</f>
      </c>
      <c r="E54" s="15" t="str">
        <f>=HYPERLINK("#'Full Results'!A380", "380")</f>
      </c>
      <c r="F54" t="s">
        <v>79</v>
      </c>
    </row>
    <row r="55">
      <c r="C55" t="n">
        <v>47</v>
      </c>
      <c r="D55" s="9" t="str">
        <f>=HYPERLINK("#'Table 47'!A1", "And which, if any, of the following qualifications would you be interested in your child taking aged 16-18? If you do not have a child, please answer as if you have one.: Level 3 NVQ")</f>
      </c>
      <c r="E55" s="15" t="str">
        <f>=HYPERLINK("#'Full Results'!A386", "386")</f>
      </c>
      <c r="F55" t="s">
        <v>79</v>
      </c>
    </row>
    <row r="56">
      <c r="C56" t="n">
        <v>48</v>
      </c>
      <c r="D56" s="9" t="str">
        <f>=HYPERLINK("#'Table 48'!A1", "And which, if any, of the following qualifications would you be interested in your child taking aged 16-18? If you do not have a child, please answer as if you have one.: B-Level")</f>
      </c>
      <c r="E56" s="15" t="str">
        <f>=HYPERLINK("#'Full Results'!A392", "392")</f>
      </c>
      <c r="F56" t="s">
        <v>79</v>
      </c>
    </row>
    <row r="57">
      <c r="C57" t="n">
        <v>49</v>
      </c>
      <c r="D57" s="9" t="str">
        <f>=HYPERLINK("#'Table 49'!A1", "And which, if any, of the following qualifications would you be interested in your child taking aged 16-18? If you do not have a child, please answer as if you have one.: Advanced General Exam (AGE)")</f>
      </c>
      <c r="E57" s="15" t="str">
        <f>=HYPERLINK("#'Full Results'!A398", "398")</f>
      </c>
      <c r="F57" t="s">
        <v>79</v>
      </c>
    </row>
    <row r="58">
      <c r="C58" t="n">
        <v>50</v>
      </c>
      <c r="D58" s="9" t="str">
        <f>=HYPERLINK("#'Table 50'!A1", "Grid Summary: To what extent do you agree or disagree with the following?")</f>
      </c>
      <c r="E58" s="8"/>
      <c r="F58" t="s">
        <v>79</v>
      </c>
    </row>
    <row r="59">
      <c r="C59" t="n">
        <v>51</v>
      </c>
      <c r="D59" s="9" t="str">
        <f>=HYPERLINK("#'Table 51'!A1", "To what extent do you agree or disagree with the following?: Schools don’t encourage enough people to take vocational or technical pathways, such as apprenticeships, BTECs or T-Level courses")</f>
      </c>
      <c r="E59" s="15" t="str">
        <f>=HYPERLINK("#'Full Results'!A404", "404")</f>
      </c>
      <c r="F59" t="s">
        <v>79</v>
      </c>
    </row>
    <row r="60">
      <c r="C60" t="n">
        <v>52</v>
      </c>
      <c r="D60" s="9" t="str">
        <f>=HYPERLINK("#'Table 52'!A1", "To what extent do you agree or disagree with the following?: Technical/vocational qualifications ARE CURRENTLY as respected as academic qualifications")</f>
      </c>
      <c r="E60" s="15" t="str">
        <f>=HYPERLINK("#'Full Results'!A416", "416")</f>
      </c>
      <c r="F60" t="s">
        <v>79</v>
      </c>
    </row>
    <row r="61">
      <c r="C61" t="n">
        <v>53</v>
      </c>
      <c r="D61" s="9" t="str">
        <f>=HYPERLINK("#'Table 53'!A1", "To what extent do you agree or disagree with the following?: Technical/vocational qualifications SHOULD BE as respected as academic qualifications")</f>
      </c>
      <c r="E61" s="15" t="str">
        <f>=HYPERLINK("#'Full Results'!A428", "428")</f>
      </c>
      <c r="F61" t="s">
        <v>79</v>
      </c>
    </row>
    <row r="62">
      <c r="C62" t="n">
        <v>54</v>
      </c>
      <c r="D62" s="9" t="str">
        <f>=HYPERLINK("#'Table 54'!A1", "Grid Summary: Young people are required to be in education or formal training between the ages of 16 to 18. This means that young people can either stay in education (and take A-Levels, T-Levels, or other qualifications), start an apprenticeship,...")</f>
      </c>
      <c r="E62" s="8"/>
      <c r="F62" t="s">
        <v>79</v>
      </c>
    </row>
    <row r="63">
      <c r="C63" t="n">
        <v>55</v>
      </c>
      <c r="D63" s="9" t="str">
        <f>=HYPERLINK("#'Table 55'!A1", "Young people are required to be in education or formal training between the ages of 16 to 18. This means that young people can either stay in education (and take A-Levels, T-Levels, or other qualifications), start an apprenticeship, or work or vo...")</f>
      </c>
      <c r="E63" s="15" t="str">
        <f>=HYPERLINK("#'Full Results'!A440", "440")</f>
      </c>
      <c r="F63" t="s">
        <v>79</v>
      </c>
    </row>
    <row r="64">
      <c r="C64" t="n">
        <v>56</v>
      </c>
      <c r="D64" s="9" t="str">
        <f>=HYPERLINK("#'Table 56'!A1", "Young people are required to be in education or formal training between the ages of 16 to 18. This means that young people can either stay in education (and take A-Levels, T-Levels, or other qualifications), start an apprenticeship, or work or vo...")</f>
      </c>
      <c r="E64" s="15" t="str">
        <f>=HYPERLINK("#'Full Results'!A448", "448")</f>
      </c>
      <c r="F64" t="s">
        <v>79</v>
      </c>
    </row>
    <row r="65">
      <c r="C65" t="n">
        <v>57</v>
      </c>
      <c r="D65" s="9" t="str">
        <f>=HYPERLINK("#'Table 57'!A1", "Young people are required to be in education or formal training between the ages of 16 to 18. This means that young people can either stay in education (and take A-Levels, T-Levels, or other qualifications), start an apprenticeship, or work or vo...")</f>
      </c>
      <c r="E65" s="15" t="str">
        <f>=HYPERLINK("#'Full Results'!A456", "456")</f>
      </c>
      <c r="F65" t="s">
        <v>79</v>
      </c>
    </row>
    <row r="66">
      <c r="C66" t="n">
        <v>58</v>
      </c>
      <c r="D66" s="9" t="str">
        <f>=HYPERLINK("#'Table 58'!A1", "Young people are required to be in education or formal training between the ages of 16 to 18. This means that young people can either stay in education (and take A-Levels, T-Levels, or other qualifications), start an apprenticeship, or work or vo...")</f>
      </c>
      <c r="E66" s="15" t="str">
        <f>=HYPERLINK("#'Full Results'!A464", "464")</f>
      </c>
      <c r="F66" t="s">
        <v>79</v>
      </c>
    </row>
    <row r="67">
      <c r="C67" t="n">
        <v>59</v>
      </c>
      <c r="D67" s="9" t="str">
        <f>=HYPERLINK("#'Table 59'!A1", "Young people are required to be in education or formal training between the ages of 16 to 18. This means that young people can either stay in education (and take A-Levels, T-Levels, or other qualifications), start an apprenticeship, or work or vo...")</f>
      </c>
      <c r="E67" s="15" t="str">
        <f>=HYPERLINK("#'Full Results'!A472", "472")</f>
      </c>
      <c r="F67" t="s">
        <v>79</v>
      </c>
    </row>
    <row r="68">
      <c r="C68" t="n">
        <v>60</v>
      </c>
      <c r="D68" s="9" t="str">
        <f>=HYPERLINK("#'Table 60'!A1", " If you were to guess, do you think a young person taking a more “academic” education pathway (e.g. A-Levels) or more “technical” or “vocational” education pathway (e.g. BTEC, T-Levels, or taking an apprenticeship) is likely to be a higher earner...")</f>
      </c>
      <c r="E68" s="15" t="str">
        <f>=HYPERLINK("#'Full Results'!A480", "480")</f>
      </c>
      <c r="F68" t="s">
        <v>146</v>
      </c>
    </row>
    <row r="69">
      <c r="C69" t="n">
        <v>61</v>
      </c>
      <c r="D69" s="9" t="str">
        <f>=HYPERLINK("#'Table 61'!A1", " If you were to guess, do you think a young person taking a more “academic” education pathway (e.g. A-Levels) or more “technical” or “vocational” education pathway (e.g. BTEC, T-Levels, or taking an apprenticeship) is likely to have more success ...")</f>
      </c>
      <c r="E69" s="15" t="str">
        <f>=HYPERLINK("#'Full Results'!A488", "488")</f>
      </c>
      <c r="F69" t="s">
        <v>146</v>
      </c>
    </row>
    <row r="70">
      <c r="C70" t="n">
        <v>62</v>
      </c>
      <c r="D70" s="9" t="str">
        <f>=HYPERLINK("#'Table 62'!A1", " If you were to guess, do you think a young person taking a more “academic” education pathway (e.g. A-Levels) or more “technical” or “vocational” education pathway (e.g. BTEC, T-Levels, or taking an apprenticeship) is likely to have a higher leve...")</f>
      </c>
      <c r="E70" s="15" t="str">
        <f>=HYPERLINK("#'Full Results'!A496", "496")</f>
      </c>
      <c r="F70" t="s">
        <v>146</v>
      </c>
    </row>
    <row r="71">
      <c r="C71" t="n">
        <v>63</v>
      </c>
      <c r="D71" s="9" t="str">
        <f>=HYPERLINK("#'Table 63'!A1", " If you were to guess, do you think a young person taking a more “academic” education pathway (e.g. A-Levels) or more “technical” or “vocational” education pathway (e.g. BTEC, T-Levels, or taking an apprenticeship) is likely to have better life c...")</f>
      </c>
      <c r="E71" s="15" t="str">
        <f>=HYPERLINK("#'Full Results'!A504", "504")</f>
      </c>
      <c r="F71" t="s">
        <v>146</v>
      </c>
    </row>
    <row r="72">
      <c r="C72" t="n">
        <v>64</v>
      </c>
      <c r="D72" s="9" t="str">
        <f>=HYPERLINK("#'Table 64'!A1", " In the last twenty years, do you think attitudes towards people taking technical or vocational pathways in school (e.g. BTEC, T-Levels, or taking an apprenticeship) have become more positive, less positive, or stayed the same?")</f>
      </c>
      <c r="E72" s="15" t="str">
        <f>=HYPERLINK("#'Full Results'!A512", "512")</f>
      </c>
      <c r="F72" t="s">
        <v>146</v>
      </c>
    </row>
    <row r="73">
      <c r="C73" t="n">
        <v>65</v>
      </c>
      <c r="D73" s="9" t="str">
        <f>=HYPERLINK("#'Table 65'!A1", " In the last ten years, do you think attitudes towards people taking technical or vocational pathways in school (e.g. BTEC, T-Levels, or taking an apprenticeship) have become more positive, less positive, or stayed the same?")</f>
      </c>
      <c r="E73" s="15" t="str">
        <f>=HYPERLINK("#'Full Results'!A521", "521")</f>
      </c>
      <c r="F73" t="s">
        <v>146</v>
      </c>
    </row>
    <row r="74">
      <c r="C74" t="n">
        <v>66</v>
      </c>
      <c r="D74" s="9" t="str">
        <f>=HYPERLINK("#'Table 66'!A1", "Which, if any, of the following do you think should be aims of education for young people aged 16 to 18? Please select all that apply.")</f>
      </c>
      <c r="E74" s="15" t="str">
        <f>=HYPERLINK("#'Full Results'!A530", "530")</f>
      </c>
      <c r="F74" t="s">
        <v>79</v>
      </c>
    </row>
    <row r="75">
      <c r="C75" t="n">
        <v>67</v>
      </c>
      <c r="D75" s="9" t="str">
        <f>=HYPERLINK("#'Table 67'!A1", "And which of those same aims of education do you think the current education system prioritizes? Please select all that apply.")</f>
      </c>
      <c r="E75" s="15" t="str">
        <f>=HYPERLINK("#'Full Results'!A543", "543")</f>
      </c>
      <c r="F75" t="s">
        <v>79</v>
      </c>
    </row>
    <row r="76">
      <c r="C76" t="n">
        <v>68</v>
      </c>
      <c r="D76" s="9" t="str">
        <f>=HYPERLINK("#'Table 68'!A1", " Thinking about education for young people aged 16-18, which of the following comes closest to your view?")</f>
      </c>
      <c r="E76" s="15" t="str">
        <f>=HYPERLINK("#'Full Results'!A556", "556")</f>
      </c>
      <c r="F76" t="s">
        <v>79</v>
      </c>
    </row>
    <row r="77">
      <c r="C77" t="n">
        <v>69</v>
      </c>
      <c r="D77" s="9" t="str">
        <f>=HYPERLINK("#'Table 69'!A1", " Young people are required to be in education or formal training between the ages of 16 to 18. This means that young people can either stay in education (and take A-Levels, T-Levels, or other qualifications), start an apprenticeship, or work or v...")</f>
      </c>
      <c r="E77" s="15" t="str">
        <f>=HYPERLINK("#'Full Results'!A562", "562")</f>
      </c>
      <c r="F77" t="s">
        <v>79</v>
      </c>
    </row>
    <row r="78">
      <c r="C78" t="n">
        <v>70</v>
      </c>
      <c r="D78" s="9" t="str">
        <f>=HYPERLINK("#'Table 70'!A1", "You said you thought 16 was too young for young people to choose an education route. Why is this? Please select all that apply.")</f>
      </c>
      <c r="E78" s="15" t="str">
        <f>=HYPERLINK("#'Full Results'!A569", "569")</f>
      </c>
      <c r="F78" t="s">
        <v>261</v>
      </c>
    </row>
    <row r="79">
      <c r="C79" t="n">
        <v>71</v>
      </c>
      <c r="D79" s="9" t="str">
        <f>=HYPERLINK("#'Table 71'!A1", " Currently, young people in England are required to choose whether to take a more academic or technical (vocational) route for their education aged 16-18. Which of the following comes closest to your view?")</f>
      </c>
      <c r="E79" s="15" t="str">
        <f>=HYPERLINK("#'Full Results'!A579", "579")</f>
      </c>
      <c r="F79" t="s">
        <v>79</v>
      </c>
    </row>
    <row r="80">
      <c r="C80" t="n">
        <v>72</v>
      </c>
      <c r="D80" s="9" t="str">
        <f>=HYPERLINK("#'Table 72'!A1", "You said you thought young people should be able to “mix and match” academic and technical subjects for their education aged 16-18. Which, if any, of the following best explains why this is? Please select all that apply.")</f>
      </c>
      <c r="E80" s="15" t="str">
        <f>=HYPERLINK("#'Full Results'!A586", "586")</f>
      </c>
      <c r="F80" t="s">
        <v>272</v>
      </c>
    </row>
    <row r="81">
      <c r="C81" t="n">
        <v>73</v>
      </c>
      <c r="D81" s="9" t="str">
        <f>=HYPERLINK("#'Table 73'!A1", "Grid Summary: Do you think each of the following skill areas should or should not be mandatory for young people to develop through a formal qualification route aged 16-18?")</f>
      </c>
      <c r="E81" s="8"/>
      <c r="F81" t="s">
        <v>79</v>
      </c>
    </row>
    <row r="82">
      <c r="C82" t="n">
        <v>74</v>
      </c>
      <c r="D82" s="9" t="str">
        <f>=HYPERLINK("#'Table 74'!A1", "Do you think each of the following skill areas should or should not be mandatory for young people to develop through a formal qualification route aged 16-18?: Numeracy")</f>
      </c>
      <c r="E82" s="15" t="str">
        <f>=HYPERLINK("#'Full Results'!A596", "596")</f>
      </c>
      <c r="F82" t="s">
        <v>79</v>
      </c>
    </row>
    <row r="83">
      <c r="C83" t="n">
        <v>75</v>
      </c>
      <c r="D83" s="9" t="str">
        <f>=HYPERLINK("#'Table 75'!A1", "Do you think each of the following skill areas should or should not be mandatory for young people to develop through a formal qualification route aged 16-18?: Writing skills")</f>
      </c>
      <c r="E83" s="15" t="str">
        <f>=HYPERLINK("#'Full Results'!A602", "602")</f>
      </c>
      <c r="F83" t="s">
        <v>79</v>
      </c>
    </row>
    <row r="84">
      <c r="C84" t="n">
        <v>76</v>
      </c>
      <c r="D84" s="9" t="str">
        <f>=HYPERLINK("#'Table 76'!A1", "Do you think each of the following skill areas should or should not be mandatory for young people to develop through a formal qualification route aged 16-18?: Digital Skills")</f>
      </c>
      <c r="E84" s="15" t="str">
        <f>=HYPERLINK("#'Full Results'!A608", "608")</f>
      </c>
      <c r="F84" t="s">
        <v>79</v>
      </c>
    </row>
    <row r="85">
      <c r="C85" t="n">
        <v>77</v>
      </c>
      <c r="D85" s="9" t="str">
        <f>=HYPERLINK("#'Table 77'!A1", "Do you think each of the following skill areas should or should not be mandatory for young people to develop through a formal qualification route aged 16-18?: Health, fitness and wellbeing")</f>
      </c>
      <c r="E85" s="15" t="str">
        <f>=HYPERLINK("#'Full Results'!A614", "614")</f>
      </c>
      <c r="F85" t="s">
        <v>79</v>
      </c>
    </row>
    <row r="86">
      <c r="C86" t="n">
        <v>78</v>
      </c>
      <c r="D86" s="9" t="str">
        <f>=HYPERLINK("#'Table 78'!A1", " Young people are able to freely choose which subjects they would like to study between the ages of 16-18. Recently the government has proposed requiring students to study some form of mathematics until the age of 18. To what extent do you suppor...")</f>
      </c>
      <c r="E86" s="15" t="str">
        <f>=HYPERLINK("#'Full Results'!A620", "620")</f>
      </c>
      <c r="F86" t="s">
        <v>79</v>
      </c>
    </row>
    <row r="87">
      <c r="C87" t="n">
        <v>79</v>
      </c>
      <c r="D87" s="9" t="str">
        <f>=HYPERLINK("#'Table 79'!A1", "You said you would support students being required to study some form of maths until the age of 18. Why is this? Please select all that apply.")</f>
      </c>
      <c r="E87" s="15" t="str">
        <f>=HYPERLINK("#'Full Results'!A632", "632")</f>
      </c>
      <c r="F87" t="s">
        <v>300</v>
      </c>
    </row>
    <row r="88">
      <c r="C88" t="n">
        <v>80</v>
      </c>
      <c r="D88" s="9" t="str">
        <f>=HYPERLINK("#'Table 80'!A1", "You said you would oppose students being required to study some form of maths until the age of 18. Why is this? Please select all that apply.")</f>
      </c>
      <c r="E88" s="15" t="str">
        <f>=HYPERLINK("#'Full Results'!A644", "644")</f>
      </c>
      <c r="F88" t="s">
        <v>308</v>
      </c>
    </row>
    <row r="89">
      <c r="C89" t="n">
        <v>81</v>
      </c>
      <c r="D89" s="9" t="str">
        <f>=HYPERLINK("#'Table 81'!A1", " The government is considering proposals to require young people to participate in work experience aged 16-18. This is where young people go to a workplace for a period of time (e.g. 2 weeks) to gain practical skills that will be useful for a car...")</f>
      </c>
      <c r="E89" s="15" t="str">
        <f>=HYPERLINK("#'Full Results'!A655", "655")</f>
      </c>
      <c r="F89" t="s">
        <v>79</v>
      </c>
    </row>
    <row r="90">
      <c r="C90" t="n">
        <v>82</v>
      </c>
      <c r="D90" s="9" t="str">
        <f>=HYPERLINK("#'Table 82'!A1", "Imagine the government was considering introducing mandatory work experience for young people aged 16-18. Which, if any, of the following specific proposals would you support? Please select all that apply.")</f>
      </c>
      <c r="E90" s="15" t="str">
        <f>=HYPERLINK("#'Full Results'!A666", "666")</f>
      </c>
      <c r="F90" t="s">
        <v>79</v>
      </c>
    </row>
    <row r="91">
      <c r="C91" t="n">
        <v>83</v>
      </c>
      <c r="D91" s="9" t="str">
        <f>=HYPERLINK("#'Table 83'!A1", " Please take the time to read the following text. The government is considering proposals to reform the education system for young people aged 16-18. One of the proposals is to replace the current system of taking three to four equally important ...")</f>
      </c>
      <c r="E91" s="15" t="str">
        <f>=HYPERLINK("#'Full Results'!A677", "677")</f>
      </c>
      <c r="F91" t="s">
        <v>79</v>
      </c>
    </row>
    <row r="92">
      <c r="C92" t="n">
        <v>84</v>
      </c>
      <c r="D92" s="9" t="str">
        <f>=HYPERLINK("#'Table 84'!A1", " Under this proposal, students would receive more classroom teaching hours. Knowing this, to what extent would you support or oppose this proposal?")</f>
      </c>
      <c r="E92" s="15" t="str">
        <f>=HYPERLINK("#'Full Results'!A688", "688")</f>
      </c>
      <c r="F92" t="s">
        <v>79</v>
      </c>
    </row>
    <row r="93">
      <c r="C93" t="n">
        <v>85</v>
      </c>
      <c r="D93" s="9" t="str">
        <f>=HYPERLINK("#'Table 85'!A1", "You said you would oppose a proposal to introduce major and minor subjects to 16-18 education. Why is this? Please select all that apply.")</f>
      </c>
      <c r="E93" s="15" t="str">
        <f>=HYPERLINK("#'Full Results'!A699", "699")</f>
      </c>
      <c r="F93" t="s">
        <v>331</v>
      </c>
    </row>
    <row r="94">
      <c r="C94" t="n">
        <v>86</v>
      </c>
      <c r="D94" s="9" t="str">
        <f>=HYPERLINK("#'Table 86'!A1", "You said you would support a proposal to introduce major and minor subjects to 16-18 education. Why is this? Please select all that apply.")</f>
      </c>
      <c r="E94" s="15" t="str">
        <f>=HYPERLINK("#'Full Results'!A715", "715")</f>
      </c>
      <c r="F94" t="s">
        <v>338</v>
      </c>
    </row>
    <row r="95">
      <c r="C95" t="n">
        <v>87</v>
      </c>
      <c r="D95" s="9" t="str">
        <f>=HYPERLINK("#'Table 87'!A1", "Imagine you were helping to design a new system of education for young people aged 16-18. Which, if any, of the following forms of assessment would you support? Please select all that apply.")</f>
      </c>
      <c r="E95" s="15" t="str">
        <f>=HYPERLINK("#'Full Results'!A726", "726")</f>
      </c>
      <c r="F95" t="s">
        <v>79</v>
      </c>
    </row>
    <row r="96">
      <c r="C96" t="n">
        <v>88</v>
      </c>
      <c r="D96" s="9" t="str">
        <f>=HYPERLINK("#'Table 88'!A1", " The government has proposed introducing the Advanced British Standard (ABS) as a new qualification for young people to study aged 16-18. Prior to taking this survey, to what extent were you familiar with this proposal?")</f>
      </c>
      <c r="E96" s="15" t="str">
        <f>=HYPERLINK("#'Full Results'!A736", "736")</f>
      </c>
      <c r="F96" t="s">
        <v>79</v>
      </c>
    </row>
    <row r="97">
      <c r="C97" t="n">
        <v>89</v>
      </c>
      <c r="D97" s="9" t="str">
        <f>=HYPERLINK("#'Table 89'!A1", " The government has proposed introducing the Advanced British Standard (ABS) as a new qualification for young people to study aged 16-18. The new qualification would replace A-Levels and T-Levels (and other technical qualifications like BTECs). T...")</f>
      </c>
      <c r="E97" s="15" t="str">
        <f>=HYPERLINK("#'Full Results'!A743", "743")</f>
      </c>
      <c r="F97" t="s">
        <v>79</v>
      </c>
    </row>
    <row r="98">
      <c r="C98" t="n">
        <v>90</v>
      </c>
      <c r="D98" s="9" t="str">
        <f>=HYPERLINK("#'Table 90'!A1", " Do you think this proposal represents an improvement on the current system of education for young people aged 16-18?")</f>
      </c>
      <c r="E98" s="15" t="str">
        <f>=HYPERLINK("#'Full Results'!A755", "755")</f>
      </c>
      <c r="F98" t="s">
        <v>79</v>
      </c>
    </row>
  </sheetData>
  <pageMargins left="0.7" right="0.7" top="0.75" bottom="0.75" header="0.3" footer="0.3"/>
  <pageSetup paperSize="9" orientation="portrait"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135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0.0691626241586224</v>
      </c>
      <c r="D9" s="19" t="n">
        <v>0.0851545139706613</v>
      </c>
      <c r="E9" s="19" t="n">
        <v>0.0546076455478453</v>
      </c>
      <c r="F9" s="19"/>
      <c r="G9" s="19" t="n">
        <v>0.140349450365163</v>
      </c>
      <c r="H9" s="19" t="n">
        <v>0.137923642536259</v>
      </c>
      <c r="I9" s="19" t="n">
        <v>0.0988703106471711</v>
      </c>
      <c r="J9" s="19" t="n">
        <v>0.0504571649793747</v>
      </c>
      <c r="K9" s="19" t="n">
        <v>0.0258862303061804</v>
      </c>
      <c r="L9" s="19" t="n">
        <v>0.00893461587814234</v>
      </c>
      <c r="M9" s="19"/>
      <c r="N9" s="19" t="n">
        <v>0.0620019135306971</v>
      </c>
      <c r="O9" s="19" t="n">
        <v>0.0477365619598722</v>
      </c>
      <c r="P9" s="19" t="n">
        <v>0.10855849906616</v>
      </c>
      <c r="Q9" s="19" t="n">
        <v>0.0635283109479438</v>
      </c>
      <c r="R9" s="19"/>
      <c r="S9" s="19" t="n">
        <v>0.136085635566564</v>
      </c>
      <c r="T9" s="19" t="n">
        <v>0.047178185775985</v>
      </c>
      <c r="U9" s="19" t="n">
        <v>0.0289557593639568</v>
      </c>
      <c r="V9" s="19" t="n">
        <v>0.0417572572094429</v>
      </c>
      <c r="W9" s="19" t="n">
        <v>0.0410111833680471</v>
      </c>
      <c r="X9" s="19" t="n">
        <v>0.0803195403391405</v>
      </c>
      <c r="Y9" s="19" t="n">
        <v>0.0737286745449384</v>
      </c>
      <c r="Z9" s="19" t="n">
        <v>0.0859563921057809</v>
      </c>
      <c r="AA9" s="19" t="n">
        <v>0.0710156444528302</v>
      </c>
      <c r="AB9" s="19"/>
      <c r="AC9" s="19" t="n">
        <v>0.0473026479269364</v>
      </c>
      <c r="AD9" s="19" t="n">
        <v>0.0697320972573482</v>
      </c>
      <c r="AE9" s="19" t="n">
        <v>0.0963049071194792</v>
      </c>
      <c r="AF9" s="19"/>
      <c r="AG9" s="19" t="n">
        <v>0.0574617542918668</v>
      </c>
      <c r="AH9" s="19" t="n">
        <v>0.0801305402386426</v>
      </c>
      <c r="AI9" s="19" t="n">
        <v>0.0602356860374938</v>
      </c>
      <c r="AJ9" s="19" t="n">
        <v>0.0560241171033908</v>
      </c>
      <c r="AK9" s="19" t="n">
        <v>0.073715852075782</v>
      </c>
      <c r="AL9" s="19"/>
      <c r="AM9" s="19" t="n">
        <v>0.0874977932801844</v>
      </c>
      <c r="AN9" s="19" t="n">
        <v>0.0807427189289616</v>
      </c>
      <c r="AO9" s="19" t="n">
        <v>0.0902733225321796</v>
      </c>
      <c r="AP9" s="19"/>
      <c r="AQ9" s="19" t="n">
        <v>0.0444859498652812</v>
      </c>
      <c r="AR9" s="19" t="n">
        <v>0.0463279579508773</v>
      </c>
      <c r="AS9" s="19" t="n">
        <v>0.0813675313804207</v>
      </c>
      <c r="AT9" s="19" t="n">
        <v>0.128447326943283</v>
      </c>
      <c r="AU9" s="19" t="n">
        <v>0.142234973873341</v>
      </c>
    </row>
    <row r="10">
      <c r="B10" s="20" t="s">
        <v>114</v>
      </c>
      <c r="C10" s="19" t="n">
        <v>0.218599935262308</v>
      </c>
      <c r="D10" s="19" t="n">
        <v>0.220661498092577</v>
      </c>
      <c r="E10" s="19" t="n">
        <v>0.21794103137561</v>
      </c>
      <c r="F10" s="19"/>
      <c r="G10" s="19" t="n">
        <v>0.245178214900106</v>
      </c>
      <c r="H10" s="19" t="n">
        <v>0.334275359534306</v>
      </c>
      <c r="I10" s="19" t="n">
        <v>0.244445870446622</v>
      </c>
      <c r="J10" s="19" t="n">
        <v>0.218399214875236</v>
      </c>
      <c r="K10" s="19" t="n">
        <v>0.154485492970259</v>
      </c>
      <c r="L10" s="19" t="n">
        <v>0.148158023956397</v>
      </c>
      <c r="M10" s="19"/>
      <c r="N10" s="19" t="n">
        <v>0.221438586232345</v>
      </c>
      <c r="O10" s="19" t="n">
        <v>0.20245431251344</v>
      </c>
      <c r="P10" s="19" t="n">
        <v>0.209810074681408</v>
      </c>
      <c r="Q10" s="19" t="n">
        <v>0.236379310743429</v>
      </c>
      <c r="R10" s="19"/>
      <c r="S10" s="19" t="n">
        <v>0.250260036839607</v>
      </c>
      <c r="T10" s="19" t="n">
        <v>0.159432743419054</v>
      </c>
      <c r="U10" s="19" t="n">
        <v>0.2322332166289</v>
      </c>
      <c r="V10" s="19" t="n">
        <v>0.189682976084579</v>
      </c>
      <c r="W10" s="19" t="n">
        <v>0.251804199334475</v>
      </c>
      <c r="X10" s="19" t="n">
        <v>0.27660934980866</v>
      </c>
      <c r="Y10" s="19" t="n">
        <v>0.182460127697674</v>
      </c>
      <c r="Z10" s="19" t="n">
        <v>0.200290600954707</v>
      </c>
      <c r="AA10" s="19" t="n">
        <v>0.233450620955475</v>
      </c>
      <c r="AB10" s="19"/>
      <c r="AC10" s="19" t="n">
        <v>0.198844348074498</v>
      </c>
      <c r="AD10" s="19" t="n">
        <v>0.228563462830139</v>
      </c>
      <c r="AE10" s="19" t="n">
        <v>0.265225411292207</v>
      </c>
      <c r="AF10" s="19"/>
      <c r="AG10" s="19" t="n">
        <v>0.200649546106496</v>
      </c>
      <c r="AH10" s="19" t="n">
        <v>0.264689928302203</v>
      </c>
      <c r="AI10" s="19" t="n">
        <v>0.166925688070917</v>
      </c>
      <c r="AJ10" s="19" t="n">
        <v>0.095000071832236</v>
      </c>
      <c r="AK10" s="19" t="n">
        <v>0.247844184514032</v>
      </c>
      <c r="AL10" s="19"/>
      <c r="AM10" s="19" t="n">
        <v>0.254061713644943</v>
      </c>
      <c r="AN10" s="19" t="n">
        <v>0.253705784851071</v>
      </c>
      <c r="AO10" s="19" t="n">
        <v>0.200845122798355</v>
      </c>
      <c r="AP10" s="19"/>
      <c r="AQ10" s="19" t="n">
        <v>0.202817174347663</v>
      </c>
      <c r="AR10" s="19" t="n">
        <v>0.231353810159079</v>
      </c>
      <c r="AS10" s="19" t="n">
        <v>0.214487381052271</v>
      </c>
      <c r="AT10" s="19" t="n">
        <v>0.258452613173921</v>
      </c>
      <c r="AU10" s="19" t="n">
        <v>0.271917509154979</v>
      </c>
    </row>
    <row r="11">
      <c r="B11" s="20" t="s">
        <v>115</v>
      </c>
      <c r="C11" s="19" t="n">
        <v>0.238486626195543</v>
      </c>
      <c r="D11" s="19" t="n">
        <v>0.238394862402851</v>
      </c>
      <c r="E11" s="19" t="n">
        <v>0.238296006762877</v>
      </c>
      <c r="F11" s="19"/>
      <c r="G11" s="19" t="n">
        <v>0.209154834339409</v>
      </c>
      <c r="H11" s="19" t="n">
        <v>0.18343693635515</v>
      </c>
      <c r="I11" s="19" t="n">
        <v>0.218147673457727</v>
      </c>
      <c r="J11" s="19" t="n">
        <v>0.250483266566936</v>
      </c>
      <c r="K11" s="19" t="n">
        <v>0.261330399459147</v>
      </c>
      <c r="L11" s="19" t="n">
        <v>0.281918464150621</v>
      </c>
      <c r="M11" s="19"/>
      <c r="N11" s="19" t="n">
        <v>0.246074922233453</v>
      </c>
      <c r="O11" s="19" t="n">
        <v>0.245702527521678</v>
      </c>
      <c r="P11" s="19" t="n">
        <v>0.184927463496803</v>
      </c>
      <c r="Q11" s="19" t="n">
        <v>0.27099108918917</v>
      </c>
      <c r="R11" s="19"/>
      <c r="S11" s="19" t="n">
        <v>0.211670529630454</v>
      </c>
      <c r="T11" s="19" t="n">
        <v>0.234753469590513</v>
      </c>
      <c r="U11" s="19" t="n">
        <v>0.265488067653151</v>
      </c>
      <c r="V11" s="19" t="n">
        <v>0.235389221827582</v>
      </c>
      <c r="W11" s="19" t="n">
        <v>0.257266538826031</v>
      </c>
      <c r="X11" s="19" t="n">
        <v>0.212073000617072</v>
      </c>
      <c r="Y11" s="19" t="n">
        <v>0.227968402861396</v>
      </c>
      <c r="Z11" s="19" t="n">
        <v>0.312615125667643</v>
      </c>
      <c r="AA11" s="19" t="n">
        <v>0.246067299210165</v>
      </c>
      <c r="AB11" s="19"/>
      <c r="AC11" s="19" t="n">
        <v>0.243976248201831</v>
      </c>
      <c r="AD11" s="19" t="n">
        <v>0.231927005723211</v>
      </c>
      <c r="AE11" s="19" t="n">
        <v>0.252660458082803</v>
      </c>
      <c r="AF11" s="19"/>
      <c r="AG11" s="19" t="n">
        <v>0.24428700445954</v>
      </c>
      <c r="AH11" s="19" t="n">
        <v>0.20939447624696</v>
      </c>
      <c r="AI11" s="19" t="n">
        <v>0.241062715200089</v>
      </c>
      <c r="AJ11" s="19" t="n">
        <v>0.138495558651556</v>
      </c>
      <c r="AK11" s="19" t="n">
        <v>0.251004311689349</v>
      </c>
      <c r="AL11" s="19"/>
      <c r="AM11" s="19" t="n">
        <v>0.220687546191319</v>
      </c>
      <c r="AN11" s="19" t="n">
        <v>0.217706249999615</v>
      </c>
      <c r="AO11" s="19" t="n">
        <v>0.219651089719969</v>
      </c>
      <c r="AP11" s="19"/>
      <c r="AQ11" s="19" t="n">
        <v>0.284417923596171</v>
      </c>
      <c r="AR11" s="19" t="n">
        <v>0.253323675840199</v>
      </c>
      <c r="AS11" s="19" t="n">
        <v>0.221919903932929</v>
      </c>
      <c r="AT11" s="19" t="n">
        <v>0.208415825535364</v>
      </c>
      <c r="AU11" s="19" t="n">
        <v>0.0819746339220713</v>
      </c>
    </row>
    <row r="12">
      <c r="B12" s="20" t="s">
        <v>116</v>
      </c>
      <c r="C12" s="19" t="n">
        <v>0.296097780659775</v>
      </c>
      <c r="D12" s="19" t="n">
        <v>0.29939223144721</v>
      </c>
      <c r="E12" s="19" t="n">
        <v>0.292354119335681</v>
      </c>
      <c r="F12" s="19"/>
      <c r="G12" s="19" t="n">
        <v>0.252671128457314</v>
      </c>
      <c r="H12" s="19" t="n">
        <v>0.227725483149087</v>
      </c>
      <c r="I12" s="19" t="n">
        <v>0.245120485523487</v>
      </c>
      <c r="J12" s="19" t="n">
        <v>0.311943020174432</v>
      </c>
      <c r="K12" s="19" t="n">
        <v>0.346732732756851</v>
      </c>
      <c r="L12" s="19" t="n">
        <v>0.355290887858033</v>
      </c>
      <c r="M12" s="19"/>
      <c r="N12" s="19" t="n">
        <v>0.331227620411825</v>
      </c>
      <c r="O12" s="19" t="n">
        <v>0.305825872598635</v>
      </c>
      <c r="P12" s="19" t="n">
        <v>0.310557451364139</v>
      </c>
      <c r="Q12" s="19" t="n">
        <v>0.236816971849286</v>
      </c>
      <c r="R12" s="19"/>
      <c r="S12" s="19" t="n">
        <v>0.249844774057625</v>
      </c>
      <c r="T12" s="19" t="n">
        <v>0.358290662699945</v>
      </c>
      <c r="U12" s="19" t="n">
        <v>0.265667193567893</v>
      </c>
      <c r="V12" s="19" t="n">
        <v>0.331450947837573</v>
      </c>
      <c r="W12" s="19" t="n">
        <v>0.295306873192358</v>
      </c>
      <c r="X12" s="19" t="n">
        <v>0.250252693469154</v>
      </c>
      <c r="Y12" s="19" t="n">
        <v>0.363267533445258</v>
      </c>
      <c r="Z12" s="19" t="n">
        <v>0.266644606891344</v>
      </c>
      <c r="AA12" s="19" t="n">
        <v>0.265645971914452</v>
      </c>
      <c r="AB12" s="19"/>
      <c r="AC12" s="19" t="n">
        <v>0.295233656325747</v>
      </c>
      <c r="AD12" s="19" t="n">
        <v>0.327585720854123</v>
      </c>
      <c r="AE12" s="19" t="n">
        <v>0.22053789661461</v>
      </c>
      <c r="AF12" s="19"/>
      <c r="AG12" s="19" t="n">
        <v>0.321777437248398</v>
      </c>
      <c r="AH12" s="19" t="n">
        <v>0.29013180003703</v>
      </c>
      <c r="AI12" s="19" t="n">
        <v>0.351981032776082</v>
      </c>
      <c r="AJ12" s="19" t="n">
        <v>0.341118957885259</v>
      </c>
      <c r="AK12" s="19" t="n">
        <v>0.223358843635153</v>
      </c>
      <c r="AL12" s="19"/>
      <c r="AM12" s="19" t="n">
        <v>0.293703328303437</v>
      </c>
      <c r="AN12" s="19" t="n">
        <v>0.304687800750107</v>
      </c>
      <c r="AO12" s="19" t="n">
        <v>0.342449337223777</v>
      </c>
      <c r="AP12" s="19"/>
      <c r="AQ12" s="19" t="n">
        <v>0.270875355733602</v>
      </c>
      <c r="AR12" s="19" t="n">
        <v>0.280900778154705</v>
      </c>
      <c r="AS12" s="19" t="n">
        <v>0.322785909100161</v>
      </c>
      <c r="AT12" s="19" t="n">
        <v>0.303540737132402</v>
      </c>
      <c r="AU12" s="19" t="n">
        <v>0.367809215145806</v>
      </c>
    </row>
    <row r="13">
      <c r="B13" s="20" t="s">
        <v>117</v>
      </c>
      <c r="C13" s="19" t="n">
        <v>0.100538500187162</v>
      </c>
      <c r="D13" s="19" t="n">
        <v>0.0824207263528284</v>
      </c>
      <c r="E13" s="19" t="n">
        <v>0.116303757123634</v>
      </c>
      <c r="F13" s="19"/>
      <c r="G13" s="19" t="n">
        <v>0.141428504020871</v>
      </c>
      <c r="H13" s="19" t="n">
        <v>0.0819119764382134</v>
      </c>
      <c r="I13" s="19" t="n">
        <v>0.112687937058824</v>
      </c>
      <c r="J13" s="19" t="n">
        <v>0.0809504955103176</v>
      </c>
      <c r="K13" s="19" t="n">
        <v>0.105852831351601</v>
      </c>
      <c r="L13" s="19" t="n">
        <v>0.0974244883461405</v>
      </c>
      <c r="M13" s="19"/>
      <c r="N13" s="19" t="n">
        <v>0.0723291945015265</v>
      </c>
      <c r="O13" s="19" t="n">
        <v>0.113553270887524</v>
      </c>
      <c r="P13" s="19" t="n">
        <v>0.12591369018981</v>
      </c>
      <c r="Q13" s="19" t="n">
        <v>0.0963194540577852</v>
      </c>
      <c r="R13" s="19"/>
      <c r="S13" s="19" t="n">
        <v>0.0908451438058111</v>
      </c>
      <c r="T13" s="19" t="n">
        <v>0.11410628508051</v>
      </c>
      <c r="U13" s="19" t="n">
        <v>0.107171105026152</v>
      </c>
      <c r="V13" s="19" t="n">
        <v>0.113319892260234</v>
      </c>
      <c r="W13" s="19" t="n">
        <v>0.0870903982981577</v>
      </c>
      <c r="X13" s="19" t="n">
        <v>0.0867063996974102</v>
      </c>
      <c r="Y13" s="19" t="n">
        <v>0.080625984667403</v>
      </c>
      <c r="Z13" s="19" t="n">
        <v>0.0856593445296054</v>
      </c>
      <c r="AA13" s="19" t="n">
        <v>0.119888232809943</v>
      </c>
      <c r="AB13" s="19"/>
      <c r="AC13" s="19" t="n">
        <v>0.123982530266573</v>
      </c>
      <c r="AD13" s="19" t="n">
        <v>0.0738173344308448</v>
      </c>
      <c r="AE13" s="19" t="n">
        <v>0.0728872578866027</v>
      </c>
      <c r="AF13" s="19"/>
      <c r="AG13" s="19" t="n">
        <v>0.10128968256164</v>
      </c>
      <c r="AH13" s="19" t="n">
        <v>0.10284029104179</v>
      </c>
      <c r="AI13" s="19" t="n">
        <v>0.0753149169950035</v>
      </c>
      <c r="AJ13" s="19" t="n">
        <v>0.24069257498802</v>
      </c>
      <c r="AK13" s="19" t="n">
        <v>0.0921364935037663</v>
      </c>
      <c r="AL13" s="19"/>
      <c r="AM13" s="19" t="n">
        <v>0.0910783614980024</v>
      </c>
      <c r="AN13" s="19" t="n">
        <v>0.0871311721735364</v>
      </c>
      <c r="AO13" s="19" t="n">
        <v>0.0939485534795015</v>
      </c>
      <c r="AP13" s="19"/>
      <c r="AQ13" s="19" t="n">
        <v>0.0997925275152363</v>
      </c>
      <c r="AR13" s="19" t="n">
        <v>0.105487528668235</v>
      </c>
      <c r="AS13" s="19" t="n">
        <v>0.0942130393097708</v>
      </c>
      <c r="AT13" s="19" t="n">
        <v>0.0487257751879072</v>
      </c>
      <c r="AU13" s="19" t="n">
        <v>0.0571034944364953</v>
      </c>
    </row>
    <row r="14">
      <c r="B14" s="20" t="s">
        <v>88</v>
      </c>
      <c r="C14" s="21" t="n">
        <v>0.0771145335365904</v>
      </c>
      <c r="D14" s="21" t="n">
        <v>0.0739761677338725</v>
      </c>
      <c r="E14" s="21" t="n">
        <v>0.0804974398543521</v>
      </c>
      <c r="F14" s="21"/>
      <c r="G14" s="21" t="n">
        <v>0.0112178679171374</v>
      </c>
      <c r="H14" s="21" t="n">
        <v>0.034726601986985</v>
      </c>
      <c r="I14" s="21" t="n">
        <v>0.0807277228661697</v>
      </c>
      <c r="J14" s="21" t="n">
        <v>0.0877668378937038</v>
      </c>
      <c r="K14" s="21" t="n">
        <v>0.105712313155962</v>
      </c>
      <c r="L14" s="21" t="n">
        <v>0.108273519810666</v>
      </c>
      <c r="M14" s="21"/>
      <c r="N14" s="21" t="n">
        <v>0.0669277630901536</v>
      </c>
      <c r="O14" s="21" t="n">
        <v>0.0847274545188507</v>
      </c>
      <c r="P14" s="21" t="n">
        <v>0.060232821201681</v>
      </c>
      <c r="Q14" s="21" t="n">
        <v>0.0959648632123863</v>
      </c>
      <c r="R14" s="21"/>
      <c r="S14" s="21" t="n">
        <v>0.0612938800999386</v>
      </c>
      <c r="T14" s="21" t="n">
        <v>0.086238653433993</v>
      </c>
      <c r="U14" s="21" t="n">
        <v>0.100484657759948</v>
      </c>
      <c r="V14" s="21" t="n">
        <v>0.0883997047805898</v>
      </c>
      <c r="W14" s="21" t="n">
        <v>0.0675208069809322</v>
      </c>
      <c r="X14" s="21" t="n">
        <v>0.0940390160685628</v>
      </c>
      <c r="Y14" s="21" t="n">
        <v>0.0719492767833307</v>
      </c>
      <c r="Z14" s="21" t="n">
        <v>0.0488339298509184</v>
      </c>
      <c r="AA14" s="21" t="n">
        <v>0.0639322306571354</v>
      </c>
      <c r="AB14" s="21"/>
      <c r="AC14" s="21" t="n">
        <v>0.0906605692044142</v>
      </c>
      <c r="AD14" s="21" t="n">
        <v>0.0683743789043341</v>
      </c>
      <c r="AE14" s="21" t="n">
        <v>0.0923840690042985</v>
      </c>
      <c r="AF14" s="21"/>
      <c r="AG14" s="21" t="n">
        <v>0.0745345753320595</v>
      </c>
      <c r="AH14" s="21" t="n">
        <v>0.0528129641333744</v>
      </c>
      <c r="AI14" s="21" t="n">
        <v>0.104479960920414</v>
      </c>
      <c r="AJ14" s="21" t="n">
        <v>0.128668719539537</v>
      </c>
      <c r="AK14" s="21" t="n">
        <v>0.111940314581917</v>
      </c>
      <c r="AL14" s="21"/>
      <c r="AM14" s="21" t="n">
        <v>0.0529712570821136</v>
      </c>
      <c r="AN14" s="21" t="n">
        <v>0.0560262732967089</v>
      </c>
      <c r="AO14" s="21" t="n">
        <v>0.0528325742462172</v>
      </c>
      <c r="AP14" s="21"/>
      <c r="AQ14" s="21" t="n">
        <v>0.0976110689420473</v>
      </c>
      <c r="AR14" s="21" t="n">
        <v>0.0826062492269048</v>
      </c>
      <c r="AS14" s="21" t="n">
        <v>0.0652262352244472</v>
      </c>
      <c r="AT14" s="21" t="n">
        <v>0.0524177220271241</v>
      </c>
      <c r="AU14" s="21" t="n">
        <v>0.0789601734673085</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136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0.0684443418729972</v>
      </c>
      <c r="D9" s="19" t="n">
        <v>0.0938881883439375</v>
      </c>
      <c r="E9" s="19" t="n">
        <v>0.0450451789735119</v>
      </c>
      <c r="F9" s="19"/>
      <c r="G9" s="19" t="n">
        <v>0.163902962307945</v>
      </c>
      <c r="H9" s="19" t="n">
        <v>0.144001843269522</v>
      </c>
      <c r="I9" s="19" t="n">
        <v>0.0679320610485315</v>
      </c>
      <c r="J9" s="19" t="n">
        <v>0.04479306616665</v>
      </c>
      <c r="K9" s="19" t="n">
        <v>0.0222983453532255</v>
      </c>
      <c r="L9" s="19" t="n">
        <v>0.01879262985092</v>
      </c>
      <c r="M9" s="19"/>
      <c r="N9" s="19" t="n">
        <v>0.078138017217167</v>
      </c>
      <c r="O9" s="19" t="n">
        <v>0.0535045289572681</v>
      </c>
      <c r="P9" s="19" t="n">
        <v>0.0963058726634273</v>
      </c>
      <c r="Q9" s="19" t="n">
        <v>0.0498456425663811</v>
      </c>
      <c r="R9" s="19"/>
      <c r="S9" s="19" t="n">
        <v>0.123709895505332</v>
      </c>
      <c r="T9" s="19" t="n">
        <v>0.0350740773428649</v>
      </c>
      <c r="U9" s="19" t="n">
        <v>0.024431670309239</v>
      </c>
      <c r="V9" s="19" t="n">
        <v>0.0496010398941073</v>
      </c>
      <c r="W9" s="19" t="n">
        <v>0.0585725125952394</v>
      </c>
      <c r="X9" s="19" t="n">
        <v>0.0817593531278921</v>
      </c>
      <c r="Y9" s="19" t="n">
        <v>0.0904399217235781</v>
      </c>
      <c r="Z9" s="19" t="n">
        <v>0.0541672866255181</v>
      </c>
      <c r="AA9" s="19" t="n">
        <v>0.0787911683092294</v>
      </c>
      <c r="AB9" s="19"/>
      <c r="AC9" s="19" t="n">
        <v>0.0543918300430369</v>
      </c>
      <c r="AD9" s="19" t="n">
        <v>0.0706141477994717</v>
      </c>
      <c r="AE9" s="19" t="n">
        <v>0.077855476419233</v>
      </c>
      <c r="AF9" s="19"/>
      <c r="AG9" s="19" t="n">
        <v>0.0663880818877893</v>
      </c>
      <c r="AH9" s="19" t="n">
        <v>0.0831757629630566</v>
      </c>
      <c r="AI9" s="19" t="n">
        <v>0.0292259704946787</v>
      </c>
      <c r="AJ9" s="19" t="n">
        <v>0.0560241171033908</v>
      </c>
      <c r="AK9" s="19" t="n">
        <v>0.0438432631001781</v>
      </c>
      <c r="AL9" s="19"/>
      <c r="AM9" s="19" t="n">
        <v>0.1035027859853</v>
      </c>
      <c r="AN9" s="19" t="n">
        <v>0.0855963192002072</v>
      </c>
      <c r="AO9" s="19" t="n">
        <v>0.0406928273486421</v>
      </c>
      <c r="AP9" s="19"/>
      <c r="AQ9" s="19" t="n">
        <v>0.0497439268372678</v>
      </c>
      <c r="AR9" s="19" t="n">
        <v>0.0546578793674503</v>
      </c>
      <c r="AS9" s="19" t="n">
        <v>0.0846681189663884</v>
      </c>
      <c r="AT9" s="19" t="n">
        <v>0.101789865737621</v>
      </c>
      <c r="AU9" s="19" t="n">
        <v>0.226405712519971</v>
      </c>
    </row>
    <row r="10">
      <c r="B10" s="20" t="s">
        <v>114</v>
      </c>
      <c r="C10" s="19" t="n">
        <v>0.209043809495582</v>
      </c>
      <c r="D10" s="19" t="n">
        <v>0.200691448554233</v>
      </c>
      <c r="E10" s="19" t="n">
        <v>0.217223282642665</v>
      </c>
      <c r="F10" s="19"/>
      <c r="G10" s="19" t="n">
        <v>0.190448687348759</v>
      </c>
      <c r="H10" s="19" t="n">
        <v>0.2559475831468</v>
      </c>
      <c r="I10" s="19" t="n">
        <v>0.225450463461035</v>
      </c>
      <c r="J10" s="19" t="n">
        <v>0.210138678378462</v>
      </c>
      <c r="K10" s="19" t="n">
        <v>0.183046632311873</v>
      </c>
      <c r="L10" s="19" t="n">
        <v>0.188842344362918</v>
      </c>
      <c r="M10" s="19"/>
      <c r="N10" s="19" t="n">
        <v>0.21463735631932</v>
      </c>
      <c r="O10" s="19" t="n">
        <v>0.187565865844666</v>
      </c>
      <c r="P10" s="19" t="n">
        <v>0.195769421568882</v>
      </c>
      <c r="Q10" s="19" t="n">
        <v>0.233235886389744</v>
      </c>
      <c r="R10" s="19"/>
      <c r="S10" s="19" t="n">
        <v>0.196015489257421</v>
      </c>
      <c r="T10" s="19" t="n">
        <v>0.171938223206144</v>
      </c>
      <c r="U10" s="19" t="n">
        <v>0.193383938734872</v>
      </c>
      <c r="V10" s="19" t="n">
        <v>0.231878736438308</v>
      </c>
      <c r="W10" s="19" t="n">
        <v>0.273717191193196</v>
      </c>
      <c r="X10" s="19" t="n">
        <v>0.22955667402875</v>
      </c>
      <c r="Y10" s="19" t="n">
        <v>0.184097815982734</v>
      </c>
      <c r="Z10" s="19" t="n">
        <v>0.274313732081659</v>
      </c>
      <c r="AA10" s="19" t="n">
        <v>0.199037740160603</v>
      </c>
      <c r="AB10" s="19"/>
      <c r="AC10" s="19" t="n">
        <v>0.207110469607638</v>
      </c>
      <c r="AD10" s="19" t="n">
        <v>0.204807313460916</v>
      </c>
      <c r="AE10" s="19" t="n">
        <v>0.248525340058607</v>
      </c>
      <c r="AF10" s="19"/>
      <c r="AG10" s="19" t="n">
        <v>0.194318167547789</v>
      </c>
      <c r="AH10" s="19" t="n">
        <v>0.2301066922927</v>
      </c>
      <c r="AI10" s="19" t="n">
        <v>0.174726610782318</v>
      </c>
      <c r="AJ10" s="19" t="n">
        <v>0.146056070752502</v>
      </c>
      <c r="AK10" s="19" t="n">
        <v>0.235422896116474</v>
      </c>
      <c r="AL10" s="19"/>
      <c r="AM10" s="19" t="n">
        <v>0.221975515907173</v>
      </c>
      <c r="AN10" s="19" t="n">
        <v>0.24017192109429</v>
      </c>
      <c r="AO10" s="19" t="n">
        <v>0.248010571787235</v>
      </c>
      <c r="AP10" s="19"/>
      <c r="AQ10" s="19" t="n">
        <v>0.234614759452679</v>
      </c>
      <c r="AR10" s="19" t="n">
        <v>0.166545477761308</v>
      </c>
      <c r="AS10" s="19" t="n">
        <v>0.184567576575341</v>
      </c>
      <c r="AT10" s="19" t="n">
        <v>0.277193183167517</v>
      </c>
      <c r="AU10" s="19" t="n">
        <v>0.126394381451056</v>
      </c>
    </row>
    <row r="11">
      <c r="B11" s="20" t="s">
        <v>115</v>
      </c>
      <c r="C11" s="19" t="n">
        <v>0.229663670281787</v>
      </c>
      <c r="D11" s="19" t="n">
        <v>0.24409513486685</v>
      </c>
      <c r="E11" s="19" t="n">
        <v>0.216691402175637</v>
      </c>
      <c r="F11" s="19"/>
      <c r="G11" s="19" t="n">
        <v>0.127763475940457</v>
      </c>
      <c r="H11" s="19" t="n">
        <v>0.226188260407724</v>
      </c>
      <c r="I11" s="19" t="n">
        <v>0.232118958457186</v>
      </c>
      <c r="J11" s="19" t="n">
        <v>0.256644794584461</v>
      </c>
      <c r="K11" s="19" t="n">
        <v>0.23264488595506</v>
      </c>
      <c r="L11" s="19" t="n">
        <v>0.255451811120526</v>
      </c>
      <c r="M11" s="19"/>
      <c r="N11" s="19" t="n">
        <v>0.26668934159597</v>
      </c>
      <c r="O11" s="19" t="n">
        <v>0.212988570911265</v>
      </c>
      <c r="P11" s="19" t="n">
        <v>0.206815488115972</v>
      </c>
      <c r="Q11" s="19" t="n">
        <v>0.228058344084645</v>
      </c>
      <c r="R11" s="19"/>
      <c r="S11" s="19" t="n">
        <v>0.2482521770021</v>
      </c>
      <c r="T11" s="19" t="n">
        <v>0.234491066072144</v>
      </c>
      <c r="U11" s="19" t="n">
        <v>0.220889436475386</v>
      </c>
      <c r="V11" s="19" t="n">
        <v>0.217441674355297</v>
      </c>
      <c r="W11" s="19" t="n">
        <v>0.177475415639421</v>
      </c>
      <c r="X11" s="19" t="n">
        <v>0.220862221898833</v>
      </c>
      <c r="Y11" s="19" t="n">
        <v>0.262099429865689</v>
      </c>
      <c r="Z11" s="19" t="n">
        <v>0.236591904659095</v>
      </c>
      <c r="AA11" s="19" t="n">
        <v>0.233336432072636</v>
      </c>
      <c r="AB11" s="19"/>
      <c r="AC11" s="19" t="n">
        <v>0.229729236654777</v>
      </c>
      <c r="AD11" s="19" t="n">
        <v>0.226406261015359</v>
      </c>
      <c r="AE11" s="19" t="n">
        <v>0.271166621910227</v>
      </c>
      <c r="AF11" s="19"/>
      <c r="AG11" s="19" t="n">
        <v>0.246246624974828</v>
      </c>
      <c r="AH11" s="19" t="n">
        <v>0.194386838359891</v>
      </c>
      <c r="AI11" s="19" t="n">
        <v>0.214357612510414</v>
      </c>
      <c r="AJ11" s="19" t="n">
        <v>0.324138952934692</v>
      </c>
      <c r="AK11" s="19" t="n">
        <v>0.23485478934423</v>
      </c>
      <c r="AL11" s="19"/>
      <c r="AM11" s="19" t="n">
        <v>0.224354711066652</v>
      </c>
      <c r="AN11" s="19" t="n">
        <v>0.211374080466086</v>
      </c>
      <c r="AO11" s="19" t="n">
        <v>0.205333406213431</v>
      </c>
      <c r="AP11" s="19"/>
      <c r="AQ11" s="19" t="n">
        <v>0.21240152702211</v>
      </c>
      <c r="AR11" s="19" t="n">
        <v>0.232218926301144</v>
      </c>
      <c r="AS11" s="19" t="n">
        <v>0.235950470598787</v>
      </c>
      <c r="AT11" s="19" t="n">
        <v>0.25587674751485</v>
      </c>
      <c r="AU11" s="19" t="n">
        <v>0.131913709739487</v>
      </c>
    </row>
    <row r="12">
      <c r="B12" s="20" t="s">
        <v>116</v>
      </c>
      <c r="C12" s="19" t="n">
        <v>0.281104721914866</v>
      </c>
      <c r="D12" s="19" t="n">
        <v>0.252519439136121</v>
      </c>
      <c r="E12" s="19" t="n">
        <v>0.30623723654341</v>
      </c>
      <c r="F12" s="19"/>
      <c r="G12" s="19" t="n">
        <v>0.247961214675549</v>
      </c>
      <c r="H12" s="19" t="n">
        <v>0.204418459501747</v>
      </c>
      <c r="I12" s="19" t="n">
        <v>0.278895190075156</v>
      </c>
      <c r="J12" s="19" t="n">
        <v>0.297103376653219</v>
      </c>
      <c r="K12" s="19" t="n">
        <v>0.316365742896765</v>
      </c>
      <c r="L12" s="19" t="n">
        <v>0.318069257736855</v>
      </c>
      <c r="M12" s="19"/>
      <c r="N12" s="19" t="n">
        <v>0.271496613854862</v>
      </c>
      <c r="O12" s="19" t="n">
        <v>0.307812306100077</v>
      </c>
      <c r="P12" s="19" t="n">
        <v>0.291460166407836</v>
      </c>
      <c r="Q12" s="19" t="n">
        <v>0.254104957388952</v>
      </c>
      <c r="R12" s="19"/>
      <c r="S12" s="19" t="n">
        <v>0.220213336613136</v>
      </c>
      <c r="T12" s="19" t="n">
        <v>0.319074629414624</v>
      </c>
      <c r="U12" s="19" t="n">
        <v>0.321835677199543</v>
      </c>
      <c r="V12" s="19" t="n">
        <v>0.319704354722647</v>
      </c>
      <c r="W12" s="19" t="n">
        <v>0.291708649775733</v>
      </c>
      <c r="X12" s="19" t="n">
        <v>0.240672060133181</v>
      </c>
      <c r="Y12" s="19" t="n">
        <v>0.302734468426663</v>
      </c>
      <c r="Z12" s="19" t="n">
        <v>0.305519225983159</v>
      </c>
      <c r="AA12" s="19" t="n">
        <v>0.242347753158975</v>
      </c>
      <c r="AB12" s="19"/>
      <c r="AC12" s="19" t="n">
        <v>0.300315837527794</v>
      </c>
      <c r="AD12" s="19" t="n">
        <v>0.298755653814549</v>
      </c>
      <c r="AE12" s="19" t="n">
        <v>0.186573512636661</v>
      </c>
      <c r="AF12" s="19"/>
      <c r="AG12" s="19" t="n">
        <v>0.299884498702864</v>
      </c>
      <c r="AH12" s="19" t="n">
        <v>0.280841937102856</v>
      </c>
      <c r="AI12" s="19" t="n">
        <v>0.359859386231732</v>
      </c>
      <c r="AJ12" s="19" t="n">
        <v>0.217282827719994</v>
      </c>
      <c r="AK12" s="19" t="n">
        <v>0.231403968678052</v>
      </c>
      <c r="AL12" s="19"/>
      <c r="AM12" s="19" t="n">
        <v>0.294751967968877</v>
      </c>
      <c r="AN12" s="19" t="n">
        <v>0.258364498160464</v>
      </c>
      <c r="AO12" s="19" t="n">
        <v>0.369168586308838</v>
      </c>
      <c r="AP12" s="19"/>
      <c r="AQ12" s="19" t="n">
        <v>0.279240665564861</v>
      </c>
      <c r="AR12" s="19" t="n">
        <v>0.297182640363287</v>
      </c>
      <c r="AS12" s="19" t="n">
        <v>0.308182805930491</v>
      </c>
      <c r="AT12" s="19" t="n">
        <v>0.198439056292263</v>
      </c>
      <c r="AU12" s="19" t="n">
        <v>0.306533364758371</v>
      </c>
    </row>
    <row r="13">
      <c r="B13" s="20" t="s">
        <v>117</v>
      </c>
      <c r="C13" s="19" t="n">
        <v>0.120927652259246</v>
      </c>
      <c r="D13" s="19" t="n">
        <v>0.109470089628303</v>
      </c>
      <c r="E13" s="19" t="n">
        <v>0.131428116638942</v>
      </c>
      <c r="F13" s="19"/>
      <c r="G13" s="19" t="n">
        <v>0.258704556594175</v>
      </c>
      <c r="H13" s="19" t="n">
        <v>0.13843158468135</v>
      </c>
      <c r="I13" s="19" t="n">
        <v>0.129936665762803</v>
      </c>
      <c r="J13" s="19" t="n">
        <v>0.109742615405787</v>
      </c>
      <c r="K13" s="19" t="n">
        <v>0.09171320703662</v>
      </c>
      <c r="L13" s="19" t="n">
        <v>0.067266945283792</v>
      </c>
      <c r="M13" s="19"/>
      <c r="N13" s="19" t="n">
        <v>0.089100917272489</v>
      </c>
      <c r="O13" s="19" t="n">
        <v>0.135635032284055</v>
      </c>
      <c r="P13" s="19" t="n">
        <v>0.132574874184014</v>
      </c>
      <c r="Q13" s="19" t="n">
        <v>0.131177012592408</v>
      </c>
      <c r="R13" s="19"/>
      <c r="S13" s="19" t="n">
        <v>0.138613675824464</v>
      </c>
      <c r="T13" s="19" t="n">
        <v>0.107336558826518</v>
      </c>
      <c r="U13" s="19" t="n">
        <v>0.127920939514168</v>
      </c>
      <c r="V13" s="19" t="n">
        <v>0.109465896702452</v>
      </c>
      <c r="W13" s="19" t="n">
        <v>0.147238140111647</v>
      </c>
      <c r="X13" s="19" t="n">
        <v>0.11627444889992</v>
      </c>
      <c r="Y13" s="19" t="n">
        <v>0.0911048825436965</v>
      </c>
      <c r="Z13" s="19" t="n">
        <v>0.0570773442451973</v>
      </c>
      <c r="AA13" s="19" t="n">
        <v>0.153356933838609</v>
      </c>
      <c r="AB13" s="19"/>
      <c r="AC13" s="19" t="n">
        <v>0.0987594081212985</v>
      </c>
      <c r="AD13" s="19" t="n">
        <v>0.108975045318388</v>
      </c>
      <c r="AE13" s="19" t="n">
        <v>0.140912881481168</v>
      </c>
      <c r="AF13" s="19"/>
      <c r="AG13" s="19" t="n">
        <v>0.090753308567657</v>
      </c>
      <c r="AH13" s="19" t="n">
        <v>0.146881435177494</v>
      </c>
      <c r="AI13" s="19" t="n">
        <v>0.106951510909202</v>
      </c>
      <c r="AJ13" s="19" t="n">
        <v>0.188515530900788</v>
      </c>
      <c r="AK13" s="19" t="n">
        <v>0.135138119491666</v>
      </c>
      <c r="AL13" s="19"/>
      <c r="AM13" s="19" t="n">
        <v>0.0749571319414998</v>
      </c>
      <c r="AN13" s="19" t="n">
        <v>0.141761269207781</v>
      </c>
      <c r="AO13" s="19" t="n">
        <v>0.0687721416914718</v>
      </c>
      <c r="AP13" s="19"/>
      <c r="AQ13" s="19" t="n">
        <v>0.112567119255868</v>
      </c>
      <c r="AR13" s="19" t="n">
        <v>0.149160054380022</v>
      </c>
      <c r="AS13" s="19" t="n">
        <v>0.106677206099703</v>
      </c>
      <c r="AT13" s="19" t="n">
        <v>0.123413178968598</v>
      </c>
      <c r="AU13" s="19" t="n">
        <v>0.129792658063806</v>
      </c>
    </row>
    <row r="14">
      <c r="B14" s="20" t="s">
        <v>88</v>
      </c>
      <c r="C14" s="21" t="n">
        <v>0.0908158041755213</v>
      </c>
      <c r="D14" s="21" t="n">
        <v>0.0993356994705556</v>
      </c>
      <c r="E14" s="21" t="n">
        <v>0.0833747830258341</v>
      </c>
      <c r="F14" s="21"/>
      <c r="G14" s="21" t="n">
        <v>0.0112191031331145</v>
      </c>
      <c r="H14" s="21" t="n">
        <v>0.0310122689928579</v>
      </c>
      <c r="I14" s="21" t="n">
        <v>0.0656666611952888</v>
      </c>
      <c r="J14" s="21" t="n">
        <v>0.0815774688114207</v>
      </c>
      <c r="K14" s="21" t="n">
        <v>0.153931186446457</v>
      </c>
      <c r="L14" s="21" t="n">
        <v>0.151577011644989</v>
      </c>
      <c r="M14" s="21"/>
      <c r="N14" s="21" t="n">
        <v>0.0799377537401924</v>
      </c>
      <c r="O14" s="21" t="n">
        <v>0.102493695902669</v>
      </c>
      <c r="P14" s="21" t="n">
        <v>0.0770741770598691</v>
      </c>
      <c r="Q14" s="21" t="n">
        <v>0.103578156977869</v>
      </c>
      <c r="R14" s="21"/>
      <c r="S14" s="21" t="n">
        <v>0.0731954257975476</v>
      </c>
      <c r="T14" s="21" t="n">
        <v>0.132085445137706</v>
      </c>
      <c r="U14" s="21" t="n">
        <v>0.111538337766792</v>
      </c>
      <c r="V14" s="21" t="n">
        <v>0.0719082978871889</v>
      </c>
      <c r="W14" s="21" t="n">
        <v>0.0512880906847638</v>
      </c>
      <c r="X14" s="21" t="n">
        <v>0.110875241911423</v>
      </c>
      <c r="Y14" s="21" t="n">
        <v>0.0695234814576391</v>
      </c>
      <c r="Z14" s="21" t="n">
        <v>0.0723305064053716</v>
      </c>
      <c r="AA14" s="21" t="n">
        <v>0.0931299724599468</v>
      </c>
      <c r="AB14" s="21"/>
      <c r="AC14" s="21" t="n">
        <v>0.109693218045455</v>
      </c>
      <c r="AD14" s="21" t="n">
        <v>0.0904415785913158</v>
      </c>
      <c r="AE14" s="21" t="n">
        <v>0.0749661674941042</v>
      </c>
      <c r="AF14" s="21"/>
      <c r="AG14" s="21" t="n">
        <v>0.102409318319073</v>
      </c>
      <c r="AH14" s="21" t="n">
        <v>0.0646073341040027</v>
      </c>
      <c r="AI14" s="21" t="n">
        <v>0.114878909071656</v>
      </c>
      <c r="AJ14" s="21" t="n">
        <v>0.0679825005886326</v>
      </c>
      <c r="AK14" s="21" t="n">
        <v>0.1193369632694</v>
      </c>
      <c r="AL14" s="21"/>
      <c r="AM14" s="21" t="n">
        <v>0.0804578871304965</v>
      </c>
      <c r="AN14" s="21" t="n">
        <v>0.0627319118711713</v>
      </c>
      <c r="AO14" s="21" t="n">
        <v>0.0680224666503828</v>
      </c>
      <c r="AP14" s="21"/>
      <c r="AQ14" s="21" t="n">
        <v>0.111432001867215</v>
      </c>
      <c r="AR14" s="21" t="n">
        <v>0.100235021826788</v>
      </c>
      <c r="AS14" s="21" t="n">
        <v>0.0799538218292892</v>
      </c>
      <c r="AT14" s="21" t="n">
        <v>0.043287968319151</v>
      </c>
      <c r="AU14" s="21" t="n">
        <v>0.0789601734673085</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137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0.0671393862093431</v>
      </c>
      <c r="D9" s="19" t="n">
        <v>0.0858372914616278</v>
      </c>
      <c r="E9" s="19" t="n">
        <v>0.0500418392993812</v>
      </c>
      <c r="F9" s="19"/>
      <c r="G9" s="19" t="n">
        <v>0.126209467351162</v>
      </c>
      <c r="H9" s="19" t="n">
        <v>0.147613973303402</v>
      </c>
      <c r="I9" s="19" t="n">
        <v>0.0809363335644449</v>
      </c>
      <c r="J9" s="19" t="n">
        <v>0.0579514463921422</v>
      </c>
      <c r="K9" s="19" t="n">
        <v>0.0278051554089611</v>
      </c>
      <c r="L9" s="19" t="n">
        <v>0.00549593319729842</v>
      </c>
      <c r="M9" s="19"/>
      <c r="N9" s="19" t="n">
        <v>0.0741879889243851</v>
      </c>
      <c r="O9" s="19" t="n">
        <v>0.0423291275770087</v>
      </c>
      <c r="P9" s="19" t="n">
        <v>0.0998264658985391</v>
      </c>
      <c r="Q9" s="19" t="n">
        <v>0.0574202272800097</v>
      </c>
      <c r="R9" s="19"/>
      <c r="S9" s="19" t="n">
        <v>0.100842575566627</v>
      </c>
      <c r="T9" s="19" t="n">
        <v>0.030695163965032</v>
      </c>
      <c r="U9" s="19" t="n">
        <v>0.041555985145578</v>
      </c>
      <c r="V9" s="19" t="n">
        <v>0.0963779199944266</v>
      </c>
      <c r="W9" s="19" t="n">
        <v>0.0737243391644041</v>
      </c>
      <c r="X9" s="19" t="n">
        <v>0.0829765894643811</v>
      </c>
      <c r="Y9" s="19" t="n">
        <v>0.0734933263356073</v>
      </c>
      <c r="Z9" s="19" t="n">
        <v>0.0645064683207128</v>
      </c>
      <c r="AA9" s="19" t="n">
        <v>0.0465609982560801</v>
      </c>
      <c r="AB9" s="19"/>
      <c r="AC9" s="19" t="n">
        <v>0.0597584111767592</v>
      </c>
      <c r="AD9" s="19" t="n">
        <v>0.0657825178478992</v>
      </c>
      <c r="AE9" s="19" t="n">
        <v>0.0718669232250467</v>
      </c>
      <c r="AF9" s="19"/>
      <c r="AG9" s="19" t="n">
        <v>0.0637849184710734</v>
      </c>
      <c r="AH9" s="19" t="n">
        <v>0.0757824151551357</v>
      </c>
      <c r="AI9" s="19" t="n">
        <v>0.0418734658266353</v>
      </c>
      <c r="AJ9" s="19" t="n">
        <v>0.0912084220964659</v>
      </c>
      <c r="AK9" s="19" t="n">
        <v>0.0471158078941226</v>
      </c>
      <c r="AL9" s="19"/>
      <c r="AM9" s="19" t="n">
        <v>0.0943654716715299</v>
      </c>
      <c r="AN9" s="19" t="n">
        <v>0.0802244016582916</v>
      </c>
      <c r="AO9" s="19" t="n">
        <v>0.0317885628356078</v>
      </c>
      <c r="AP9" s="19"/>
      <c r="AQ9" s="19" t="n">
        <v>0.0645871525350828</v>
      </c>
      <c r="AR9" s="19" t="n">
        <v>0.0483466729269473</v>
      </c>
      <c r="AS9" s="19" t="n">
        <v>0.0664225117970441</v>
      </c>
      <c r="AT9" s="19" t="n">
        <v>0.114439679701055</v>
      </c>
      <c r="AU9" s="19" t="n">
        <v>0.19791973931847</v>
      </c>
    </row>
    <row r="10">
      <c r="B10" s="20" t="s">
        <v>114</v>
      </c>
      <c r="C10" s="19" t="n">
        <v>0.123426056309409</v>
      </c>
      <c r="D10" s="19" t="n">
        <v>0.13361639724723</v>
      </c>
      <c r="E10" s="19" t="n">
        <v>0.11461207293253</v>
      </c>
      <c r="F10" s="19"/>
      <c r="G10" s="19" t="n">
        <v>0.153976935479919</v>
      </c>
      <c r="H10" s="19" t="n">
        <v>0.186030315458859</v>
      </c>
      <c r="I10" s="19" t="n">
        <v>0.150810191952698</v>
      </c>
      <c r="J10" s="19" t="n">
        <v>0.135755737383566</v>
      </c>
      <c r="K10" s="19" t="n">
        <v>0.0747034134444134</v>
      </c>
      <c r="L10" s="19" t="n">
        <v>0.0693156859924494</v>
      </c>
      <c r="M10" s="19"/>
      <c r="N10" s="19" t="n">
        <v>0.1240194739122</v>
      </c>
      <c r="O10" s="19" t="n">
        <v>0.128892811597661</v>
      </c>
      <c r="P10" s="19" t="n">
        <v>0.12789989323132</v>
      </c>
      <c r="Q10" s="19" t="n">
        <v>0.114632942472468</v>
      </c>
      <c r="R10" s="19"/>
      <c r="S10" s="19" t="n">
        <v>0.16014594619702</v>
      </c>
      <c r="T10" s="19" t="n">
        <v>0.0746785926724518</v>
      </c>
      <c r="U10" s="19" t="n">
        <v>0.138199373880167</v>
      </c>
      <c r="V10" s="19" t="n">
        <v>0.0768677309640361</v>
      </c>
      <c r="W10" s="19" t="n">
        <v>0.0941261744237215</v>
      </c>
      <c r="X10" s="19" t="n">
        <v>0.16915529403863</v>
      </c>
      <c r="Y10" s="19" t="n">
        <v>0.136207890893423</v>
      </c>
      <c r="Z10" s="19" t="n">
        <v>0.137401331131604</v>
      </c>
      <c r="AA10" s="19" t="n">
        <v>0.135843244605818</v>
      </c>
      <c r="AB10" s="19"/>
      <c r="AC10" s="19" t="n">
        <v>0.108088262420742</v>
      </c>
      <c r="AD10" s="19" t="n">
        <v>0.130102891449154</v>
      </c>
      <c r="AE10" s="19" t="n">
        <v>0.128784823432038</v>
      </c>
      <c r="AF10" s="19"/>
      <c r="AG10" s="19" t="n">
        <v>0.117434594041461</v>
      </c>
      <c r="AH10" s="19" t="n">
        <v>0.157511470828149</v>
      </c>
      <c r="AI10" s="19" t="n">
        <v>0.0769212517369813</v>
      </c>
      <c r="AJ10" s="19" t="n">
        <v>0.103873991575088</v>
      </c>
      <c r="AK10" s="19" t="n">
        <v>0.0966981497151831</v>
      </c>
      <c r="AL10" s="19"/>
      <c r="AM10" s="19" t="n">
        <v>0.152476800457752</v>
      </c>
      <c r="AN10" s="19" t="n">
        <v>0.157021166786745</v>
      </c>
      <c r="AO10" s="19" t="n">
        <v>0.125772623040686</v>
      </c>
      <c r="AP10" s="19"/>
      <c r="AQ10" s="19" t="n">
        <v>0.114039729659427</v>
      </c>
      <c r="AR10" s="19" t="n">
        <v>0.12007351024453</v>
      </c>
      <c r="AS10" s="19" t="n">
        <v>0.111610299740866</v>
      </c>
      <c r="AT10" s="19" t="n">
        <v>0.189846657846292</v>
      </c>
      <c r="AU10" s="19" t="n">
        <v>0.158644079361599</v>
      </c>
    </row>
    <row r="11">
      <c r="B11" s="20" t="s">
        <v>115</v>
      </c>
      <c r="C11" s="19" t="n">
        <v>0.147197757453944</v>
      </c>
      <c r="D11" s="19" t="n">
        <v>0.159047187218496</v>
      </c>
      <c r="E11" s="19" t="n">
        <v>0.136161560939195</v>
      </c>
      <c r="F11" s="19"/>
      <c r="G11" s="19" t="n">
        <v>0.128621010512896</v>
      </c>
      <c r="H11" s="19" t="n">
        <v>0.156852805979013</v>
      </c>
      <c r="I11" s="19" t="n">
        <v>0.140790374121961</v>
      </c>
      <c r="J11" s="19" t="n">
        <v>0.140055348800568</v>
      </c>
      <c r="K11" s="19" t="n">
        <v>0.117733449384121</v>
      </c>
      <c r="L11" s="19" t="n">
        <v>0.178233264793207</v>
      </c>
      <c r="M11" s="19"/>
      <c r="N11" s="19" t="n">
        <v>0.154440965035286</v>
      </c>
      <c r="O11" s="19" t="n">
        <v>0.127060820207921</v>
      </c>
      <c r="P11" s="19" t="n">
        <v>0.138589866964302</v>
      </c>
      <c r="Q11" s="19" t="n">
        <v>0.163362201686884</v>
      </c>
      <c r="R11" s="19"/>
      <c r="S11" s="19" t="n">
        <v>0.167187741969747</v>
      </c>
      <c r="T11" s="19" t="n">
        <v>0.149904520997101</v>
      </c>
      <c r="U11" s="19" t="n">
        <v>0.129440877923649</v>
      </c>
      <c r="V11" s="19" t="n">
        <v>0.119229251448604</v>
      </c>
      <c r="W11" s="19" t="n">
        <v>0.149414820695684</v>
      </c>
      <c r="X11" s="19" t="n">
        <v>0.142180983453567</v>
      </c>
      <c r="Y11" s="19" t="n">
        <v>0.138869582273129</v>
      </c>
      <c r="Z11" s="19" t="n">
        <v>0.194408495061542</v>
      </c>
      <c r="AA11" s="19" t="n">
        <v>0.148696586276778</v>
      </c>
      <c r="AB11" s="19"/>
      <c r="AC11" s="19" t="n">
        <v>0.130196222740548</v>
      </c>
      <c r="AD11" s="19" t="n">
        <v>0.150222808016885</v>
      </c>
      <c r="AE11" s="19" t="n">
        <v>0.208250046140064</v>
      </c>
      <c r="AF11" s="19"/>
      <c r="AG11" s="19" t="n">
        <v>0.134874755049628</v>
      </c>
      <c r="AH11" s="19" t="n">
        <v>0.137954437655862</v>
      </c>
      <c r="AI11" s="19" t="n">
        <v>0.238634228312828</v>
      </c>
      <c r="AJ11" s="19" t="n">
        <v>0.0626381524006489</v>
      </c>
      <c r="AK11" s="19" t="n">
        <v>0.182562505253199</v>
      </c>
      <c r="AL11" s="19"/>
      <c r="AM11" s="19" t="n">
        <v>0.165510389536671</v>
      </c>
      <c r="AN11" s="19" t="n">
        <v>0.144142340005299</v>
      </c>
      <c r="AO11" s="19" t="n">
        <v>0.158508385634787</v>
      </c>
      <c r="AP11" s="19"/>
      <c r="AQ11" s="19" t="n">
        <v>0.129869121948442</v>
      </c>
      <c r="AR11" s="19" t="n">
        <v>0.142777601851194</v>
      </c>
      <c r="AS11" s="19" t="n">
        <v>0.155835837265668</v>
      </c>
      <c r="AT11" s="19" t="n">
        <v>0.155955617686527</v>
      </c>
      <c r="AU11" s="19" t="n">
        <v>0.139365513896622</v>
      </c>
    </row>
    <row r="12">
      <c r="B12" s="20" t="s">
        <v>116</v>
      </c>
      <c r="C12" s="19" t="n">
        <v>0.333240725733936</v>
      </c>
      <c r="D12" s="19" t="n">
        <v>0.338000041021112</v>
      </c>
      <c r="E12" s="19" t="n">
        <v>0.329025953708778</v>
      </c>
      <c r="F12" s="19"/>
      <c r="G12" s="19" t="n">
        <v>0.226527592392731</v>
      </c>
      <c r="H12" s="19" t="n">
        <v>0.248787957531917</v>
      </c>
      <c r="I12" s="19" t="n">
        <v>0.313158860517942</v>
      </c>
      <c r="J12" s="19" t="n">
        <v>0.325606405667434</v>
      </c>
      <c r="K12" s="19" t="n">
        <v>0.411337935131368</v>
      </c>
      <c r="L12" s="19" t="n">
        <v>0.409367346821902</v>
      </c>
      <c r="M12" s="19"/>
      <c r="N12" s="19" t="n">
        <v>0.359177536042109</v>
      </c>
      <c r="O12" s="19" t="n">
        <v>0.304113549420653</v>
      </c>
      <c r="P12" s="19" t="n">
        <v>0.304400462547791</v>
      </c>
      <c r="Q12" s="19" t="n">
        <v>0.362925235406104</v>
      </c>
      <c r="R12" s="19"/>
      <c r="S12" s="19" t="n">
        <v>0.287919874228948</v>
      </c>
      <c r="T12" s="19" t="n">
        <v>0.370779281941265</v>
      </c>
      <c r="U12" s="19" t="n">
        <v>0.326711352392598</v>
      </c>
      <c r="V12" s="19" t="n">
        <v>0.422955880454956</v>
      </c>
      <c r="W12" s="19" t="n">
        <v>0.35480492498022</v>
      </c>
      <c r="X12" s="19" t="n">
        <v>0.268694194519873</v>
      </c>
      <c r="Y12" s="19" t="n">
        <v>0.349267904038977</v>
      </c>
      <c r="Z12" s="19" t="n">
        <v>0.339379072421997</v>
      </c>
      <c r="AA12" s="19" t="n">
        <v>0.293341279326195</v>
      </c>
      <c r="AB12" s="19"/>
      <c r="AC12" s="19" t="n">
        <v>0.342280946577202</v>
      </c>
      <c r="AD12" s="19" t="n">
        <v>0.347881893300177</v>
      </c>
      <c r="AE12" s="19" t="n">
        <v>0.296491664012919</v>
      </c>
      <c r="AF12" s="19"/>
      <c r="AG12" s="19" t="n">
        <v>0.352567929818298</v>
      </c>
      <c r="AH12" s="19" t="n">
        <v>0.305316118510772</v>
      </c>
      <c r="AI12" s="19" t="n">
        <v>0.343521539689951</v>
      </c>
      <c r="AJ12" s="19" t="n">
        <v>0.392475793576273</v>
      </c>
      <c r="AK12" s="19" t="n">
        <v>0.328427705447437</v>
      </c>
      <c r="AL12" s="19"/>
      <c r="AM12" s="19" t="n">
        <v>0.313219094716193</v>
      </c>
      <c r="AN12" s="19" t="n">
        <v>0.315668076306612</v>
      </c>
      <c r="AO12" s="19" t="n">
        <v>0.360172687279405</v>
      </c>
      <c r="AP12" s="19"/>
      <c r="AQ12" s="19" t="n">
        <v>0.355169200690411</v>
      </c>
      <c r="AR12" s="19" t="n">
        <v>0.339778350062823</v>
      </c>
      <c r="AS12" s="19" t="n">
        <v>0.315404698161487</v>
      </c>
      <c r="AT12" s="19" t="n">
        <v>0.324750857489293</v>
      </c>
      <c r="AU12" s="19" t="n">
        <v>0.138842454904774</v>
      </c>
    </row>
    <row r="13">
      <c r="B13" s="20" t="s">
        <v>117</v>
      </c>
      <c r="C13" s="19" t="n">
        <v>0.283162278159686</v>
      </c>
      <c r="D13" s="19" t="n">
        <v>0.234014144255703</v>
      </c>
      <c r="E13" s="19" t="n">
        <v>0.32747342535905</v>
      </c>
      <c r="F13" s="19"/>
      <c r="G13" s="19" t="n">
        <v>0.352021924949723</v>
      </c>
      <c r="H13" s="19" t="n">
        <v>0.235992412591275</v>
      </c>
      <c r="I13" s="19" t="n">
        <v>0.26476147650132</v>
      </c>
      <c r="J13" s="19" t="n">
        <v>0.293371204954326</v>
      </c>
      <c r="K13" s="19" t="n">
        <v>0.304638441294176</v>
      </c>
      <c r="L13" s="19" t="n">
        <v>0.277154680236282</v>
      </c>
      <c r="M13" s="19"/>
      <c r="N13" s="19" t="n">
        <v>0.248962201980214</v>
      </c>
      <c r="O13" s="19" t="n">
        <v>0.335124432673139</v>
      </c>
      <c r="P13" s="19" t="n">
        <v>0.297672004991211</v>
      </c>
      <c r="Q13" s="19" t="n">
        <v>0.252952653292632</v>
      </c>
      <c r="R13" s="19"/>
      <c r="S13" s="19" t="n">
        <v>0.229478502708397</v>
      </c>
      <c r="T13" s="19" t="n">
        <v>0.331636646836278</v>
      </c>
      <c r="U13" s="19" t="n">
        <v>0.304430135460749</v>
      </c>
      <c r="V13" s="19" t="n">
        <v>0.229044793080765</v>
      </c>
      <c r="W13" s="19" t="n">
        <v>0.311767163946555</v>
      </c>
      <c r="X13" s="19" t="n">
        <v>0.273183460020775</v>
      </c>
      <c r="Y13" s="19" t="n">
        <v>0.259624392565582</v>
      </c>
      <c r="Z13" s="19" t="n">
        <v>0.221785863325727</v>
      </c>
      <c r="AA13" s="19" t="n">
        <v>0.345744255896683</v>
      </c>
      <c r="AB13" s="19"/>
      <c r="AC13" s="19" t="n">
        <v>0.314566760542513</v>
      </c>
      <c r="AD13" s="19" t="n">
        <v>0.261181405270237</v>
      </c>
      <c r="AE13" s="19" t="n">
        <v>0.227472009103243</v>
      </c>
      <c r="AF13" s="19"/>
      <c r="AG13" s="19" t="n">
        <v>0.297160980828232</v>
      </c>
      <c r="AH13" s="19" t="n">
        <v>0.281003193935824</v>
      </c>
      <c r="AI13" s="19" t="n">
        <v>0.247052899546022</v>
      </c>
      <c r="AJ13" s="19" t="n">
        <v>0.296953160636155</v>
      </c>
      <c r="AK13" s="19" t="n">
        <v>0.270808561060648</v>
      </c>
      <c r="AL13" s="19"/>
      <c r="AM13" s="19" t="n">
        <v>0.241740751330314</v>
      </c>
      <c r="AN13" s="19" t="n">
        <v>0.260765946840118</v>
      </c>
      <c r="AO13" s="19" t="n">
        <v>0.278480660768505</v>
      </c>
      <c r="AP13" s="19"/>
      <c r="AQ13" s="19" t="n">
        <v>0.288070446431701</v>
      </c>
      <c r="AR13" s="19" t="n">
        <v>0.300015610840811</v>
      </c>
      <c r="AS13" s="19" t="n">
        <v>0.301002689906589</v>
      </c>
      <c r="AT13" s="19" t="n">
        <v>0.181154796549351</v>
      </c>
      <c r="AU13" s="19" t="n">
        <v>0.327195226941114</v>
      </c>
    </row>
    <row r="14">
      <c r="B14" s="20" t="s">
        <v>88</v>
      </c>
      <c r="C14" s="21" t="n">
        <v>0.045833796133682</v>
      </c>
      <c r="D14" s="21" t="n">
        <v>0.0494849387958305</v>
      </c>
      <c r="E14" s="21" t="n">
        <v>0.0426851477610664</v>
      </c>
      <c r="F14" s="21"/>
      <c r="G14" s="21" t="n">
        <v>0.0126430693135686</v>
      </c>
      <c r="H14" s="21" t="n">
        <v>0.0247225351355338</v>
      </c>
      <c r="I14" s="21" t="n">
        <v>0.0495427633416341</v>
      </c>
      <c r="J14" s="21" t="n">
        <v>0.0472598568019635</v>
      </c>
      <c r="K14" s="21" t="n">
        <v>0.06378160533696</v>
      </c>
      <c r="L14" s="21" t="n">
        <v>0.0604330889588614</v>
      </c>
      <c r="M14" s="21"/>
      <c r="N14" s="21" t="n">
        <v>0.0392118341058066</v>
      </c>
      <c r="O14" s="21" t="n">
        <v>0.0624792585236176</v>
      </c>
      <c r="P14" s="21" t="n">
        <v>0.0316113063668366</v>
      </c>
      <c r="Q14" s="21" t="n">
        <v>0.0487067398619028</v>
      </c>
      <c r="R14" s="21"/>
      <c r="S14" s="21" t="n">
        <v>0.05442535932926</v>
      </c>
      <c r="T14" s="21" t="n">
        <v>0.0423057935878717</v>
      </c>
      <c r="U14" s="21" t="n">
        <v>0.05966227519726</v>
      </c>
      <c r="V14" s="21" t="n">
        <v>0.0555244240572118</v>
      </c>
      <c r="W14" s="21" t="n">
        <v>0.0161625767894158</v>
      </c>
      <c r="X14" s="21" t="n">
        <v>0.063809478502774</v>
      </c>
      <c r="Y14" s="21" t="n">
        <v>0.0425369038932825</v>
      </c>
      <c r="Z14" s="21" t="n">
        <v>0.0425187697384172</v>
      </c>
      <c r="AA14" s="21" t="n">
        <v>0.0298136356384459</v>
      </c>
      <c r="AB14" s="21"/>
      <c r="AC14" s="21" t="n">
        <v>0.045109396542235</v>
      </c>
      <c r="AD14" s="21" t="n">
        <v>0.0448284841156465</v>
      </c>
      <c r="AE14" s="21" t="n">
        <v>0.0671345340866898</v>
      </c>
      <c r="AF14" s="21"/>
      <c r="AG14" s="21" t="n">
        <v>0.0341768217913069</v>
      </c>
      <c r="AH14" s="21" t="n">
        <v>0.0424323639142572</v>
      </c>
      <c r="AI14" s="21" t="n">
        <v>0.0519966148875833</v>
      </c>
      <c r="AJ14" s="21" t="n">
        <v>0.0528504797153685</v>
      </c>
      <c r="AK14" s="21" t="n">
        <v>0.0743872706294098</v>
      </c>
      <c r="AL14" s="21"/>
      <c r="AM14" s="21" t="n">
        <v>0.0326874922875408</v>
      </c>
      <c r="AN14" s="21" t="n">
        <v>0.042178068402934</v>
      </c>
      <c r="AO14" s="21" t="n">
        <v>0.0452770804410084</v>
      </c>
      <c r="AP14" s="21"/>
      <c r="AQ14" s="21" t="n">
        <v>0.0482643487349361</v>
      </c>
      <c r="AR14" s="21" t="n">
        <v>0.0490082540736941</v>
      </c>
      <c r="AS14" s="21" t="n">
        <v>0.0497239631283458</v>
      </c>
      <c r="AT14" s="21" t="n">
        <v>0.0338523907274831</v>
      </c>
      <c r="AU14" s="21" t="n">
        <v>0.0380329855774205</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138</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0.113429418150939</v>
      </c>
      <c r="D9" s="19" t="n">
        <v>0.130267949443868</v>
      </c>
      <c r="E9" s="19" t="n">
        <v>0.0983396241142369</v>
      </c>
      <c r="F9" s="19"/>
      <c r="G9" s="19" t="n">
        <v>0.23854862758551</v>
      </c>
      <c r="H9" s="19" t="n">
        <v>0.184413737711878</v>
      </c>
      <c r="I9" s="19" t="n">
        <v>0.133704000800451</v>
      </c>
      <c r="J9" s="19" t="n">
        <v>0.0830188382668996</v>
      </c>
      <c r="K9" s="19" t="n">
        <v>0.060183888555746</v>
      </c>
      <c r="L9" s="19" t="n">
        <v>0.0488208249176588</v>
      </c>
      <c r="M9" s="19"/>
      <c r="N9" s="19" t="n">
        <v>0.127063418221675</v>
      </c>
      <c r="O9" s="19" t="n">
        <v>0.0971129023664867</v>
      </c>
      <c r="P9" s="19" t="n">
        <v>0.143270409228006</v>
      </c>
      <c r="Q9" s="19" t="n">
        <v>0.0887399722693441</v>
      </c>
      <c r="R9" s="19"/>
      <c r="S9" s="19" t="n">
        <v>0.163445200217672</v>
      </c>
      <c r="T9" s="19" t="n">
        <v>0.0717831905042336</v>
      </c>
      <c r="U9" s="19" t="n">
        <v>0.089244116690065</v>
      </c>
      <c r="V9" s="19" t="n">
        <v>0.0975488094776258</v>
      </c>
      <c r="W9" s="19" t="n">
        <v>0.0991179323019058</v>
      </c>
      <c r="X9" s="19" t="n">
        <v>0.149592501629478</v>
      </c>
      <c r="Y9" s="19" t="n">
        <v>0.111887935982559</v>
      </c>
      <c r="Z9" s="19" t="n">
        <v>0.134839282227083</v>
      </c>
      <c r="AA9" s="19" t="n">
        <v>0.111365659000603</v>
      </c>
      <c r="AB9" s="19"/>
      <c r="AC9" s="19" t="n">
        <v>0.0853002622815865</v>
      </c>
      <c r="AD9" s="19" t="n">
        <v>0.121978728607687</v>
      </c>
      <c r="AE9" s="19" t="n">
        <v>0.117045253655334</v>
      </c>
      <c r="AF9" s="19"/>
      <c r="AG9" s="19" t="n">
        <v>0.111601530362132</v>
      </c>
      <c r="AH9" s="19" t="n">
        <v>0.106835734529372</v>
      </c>
      <c r="AI9" s="19" t="n">
        <v>0.129983703583203</v>
      </c>
      <c r="AJ9" s="19" t="n">
        <v>0.185815661159271</v>
      </c>
      <c r="AK9" s="19" t="n">
        <v>0.087886978290454</v>
      </c>
      <c r="AL9" s="19"/>
      <c r="AM9" s="19" t="n">
        <v>0.135823109113845</v>
      </c>
      <c r="AN9" s="19" t="n">
        <v>0.127470992536481</v>
      </c>
      <c r="AO9" s="19" t="n">
        <v>0.1399159264322</v>
      </c>
      <c r="AP9" s="19"/>
      <c r="AQ9" s="19" t="n">
        <v>0.0742522714546456</v>
      </c>
      <c r="AR9" s="19" t="n">
        <v>0.096143618306284</v>
      </c>
      <c r="AS9" s="19" t="n">
        <v>0.121135920958453</v>
      </c>
      <c r="AT9" s="19" t="n">
        <v>0.181617019235423</v>
      </c>
      <c r="AU9" s="19" t="n">
        <v>0.36461515655871</v>
      </c>
    </row>
    <row r="10">
      <c r="B10" s="20" t="s">
        <v>114</v>
      </c>
      <c r="C10" s="19" t="n">
        <v>0.403461504935528</v>
      </c>
      <c r="D10" s="19" t="n">
        <v>0.385137761071566</v>
      </c>
      <c r="E10" s="19" t="n">
        <v>0.420898230409902</v>
      </c>
      <c r="F10" s="19"/>
      <c r="G10" s="19" t="n">
        <v>0.352138586721952</v>
      </c>
      <c r="H10" s="19" t="n">
        <v>0.445796327380468</v>
      </c>
      <c r="I10" s="19" t="n">
        <v>0.370471779208037</v>
      </c>
      <c r="J10" s="19" t="n">
        <v>0.442913420094641</v>
      </c>
      <c r="K10" s="19" t="n">
        <v>0.396902186929942</v>
      </c>
      <c r="L10" s="19" t="n">
        <v>0.395254879387879</v>
      </c>
      <c r="M10" s="19"/>
      <c r="N10" s="19" t="n">
        <v>0.460352198271017</v>
      </c>
      <c r="O10" s="19" t="n">
        <v>0.421509148198334</v>
      </c>
      <c r="P10" s="19" t="n">
        <v>0.350689531448872</v>
      </c>
      <c r="Q10" s="19" t="n">
        <v>0.368370086722326</v>
      </c>
      <c r="R10" s="19"/>
      <c r="S10" s="19" t="n">
        <v>0.384826173297061</v>
      </c>
      <c r="T10" s="19" t="n">
        <v>0.40471433208469</v>
      </c>
      <c r="U10" s="19" t="n">
        <v>0.401654314887228</v>
      </c>
      <c r="V10" s="19" t="n">
        <v>0.374760665769093</v>
      </c>
      <c r="W10" s="19" t="n">
        <v>0.450558119275654</v>
      </c>
      <c r="X10" s="19" t="n">
        <v>0.383745458466257</v>
      </c>
      <c r="Y10" s="19" t="n">
        <v>0.422362008152113</v>
      </c>
      <c r="Z10" s="19" t="n">
        <v>0.422774358665856</v>
      </c>
      <c r="AA10" s="19" t="n">
        <v>0.413135402289254</v>
      </c>
      <c r="AB10" s="19"/>
      <c r="AC10" s="19" t="n">
        <v>0.377143474828888</v>
      </c>
      <c r="AD10" s="19" t="n">
        <v>0.440750192948975</v>
      </c>
      <c r="AE10" s="19" t="n">
        <v>0.389385747762909</v>
      </c>
      <c r="AF10" s="19"/>
      <c r="AG10" s="19" t="n">
        <v>0.41480680641526</v>
      </c>
      <c r="AH10" s="19" t="n">
        <v>0.443668355579044</v>
      </c>
      <c r="AI10" s="19" t="n">
        <v>0.386529487825567</v>
      </c>
      <c r="AJ10" s="19" t="n">
        <v>0.276294138804135</v>
      </c>
      <c r="AK10" s="19" t="n">
        <v>0.352720793283198</v>
      </c>
      <c r="AL10" s="19"/>
      <c r="AM10" s="19" t="n">
        <v>0.437371318989948</v>
      </c>
      <c r="AN10" s="19" t="n">
        <v>0.444936736484784</v>
      </c>
      <c r="AO10" s="19" t="n">
        <v>0.381408589438547</v>
      </c>
      <c r="AP10" s="19"/>
      <c r="AQ10" s="19" t="n">
        <v>0.404067471943293</v>
      </c>
      <c r="AR10" s="19" t="n">
        <v>0.381621279405472</v>
      </c>
      <c r="AS10" s="19" t="n">
        <v>0.425807499971813</v>
      </c>
      <c r="AT10" s="19" t="n">
        <v>0.472652141509243</v>
      </c>
      <c r="AU10" s="19" t="n">
        <v>0.325640550774285</v>
      </c>
    </row>
    <row r="11">
      <c r="B11" s="20" t="s">
        <v>115</v>
      </c>
      <c r="C11" s="19" t="n">
        <v>0.247215122154656</v>
      </c>
      <c r="D11" s="19" t="n">
        <v>0.258627642898281</v>
      </c>
      <c r="E11" s="19" t="n">
        <v>0.237168247606926</v>
      </c>
      <c r="F11" s="19"/>
      <c r="G11" s="19" t="n">
        <v>0.205383727207376</v>
      </c>
      <c r="H11" s="19" t="n">
        <v>0.19848191976564</v>
      </c>
      <c r="I11" s="19" t="n">
        <v>0.248237372182799</v>
      </c>
      <c r="J11" s="19" t="n">
        <v>0.22772556041544</v>
      </c>
      <c r="K11" s="19" t="n">
        <v>0.256385698868507</v>
      </c>
      <c r="L11" s="19" t="n">
        <v>0.308610262890975</v>
      </c>
      <c r="M11" s="19"/>
      <c r="N11" s="19" t="n">
        <v>0.224539598630528</v>
      </c>
      <c r="O11" s="19" t="n">
        <v>0.242769696944748</v>
      </c>
      <c r="P11" s="19" t="n">
        <v>0.249783006840383</v>
      </c>
      <c r="Q11" s="19" t="n">
        <v>0.275011090345793</v>
      </c>
      <c r="R11" s="19"/>
      <c r="S11" s="19" t="n">
        <v>0.231652788375467</v>
      </c>
      <c r="T11" s="19" t="n">
        <v>0.269861928829249</v>
      </c>
      <c r="U11" s="19" t="n">
        <v>0.229707451432914</v>
      </c>
      <c r="V11" s="19" t="n">
        <v>0.234843072771215</v>
      </c>
      <c r="W11" s="19" t="n">
        <v>0.237177856247581</v>
      </c>
      <c r="X11" s="19" t="n">
        <v>0.207384649022342</v>
      </c>
      <c r="Y11" s="19" t="n">
        <v>0.293074278840826</v>
      </c>
      <c r="Z11" s="19" t="n">
        <v>0.303444593655424</v>
      </c>
      <c r="AA11" s="19" t="n">
        <v>0.2451734454477</v>
      </c>
      <c r="AB11" s="19"/>
      <c r="AC11" s="19" t="n">
        <v>0.275052098527022</v>
      </c>
      <c r="AD11" s="19" t="n">
        <v>0.225153343947261</v>
      </c>
      <c r="AE11" s="19" t="n">
        <v>0.270464322135981</v>
      </c>
      <c r="AF11" s="19"/>
      <c r="AG11" s="19" t="n">
        <v>0.235779514812952</v>
      </c>
      <c r="AH11" s="19" t="n">
        <v>0.240013228798927</v>
      </c>
      <c r="AI11" s="19" t="n">
        <v>0.263474929487522</v>
      </c>
      <c r="AJ11" s="19" t="n">
        <v>0.257408535869474</v>
      </c>
      <c r="AK11" s="19" t="n">
        <v>0.298526525345356</v>
      </c>
      <c r="AL11" s="19"/>
      <c r="AM11" s="19" t="n">
        <v>0.216712040686525</v>
      </c>
      <c r="AN11" s="19" t="n">
        <v>0.236317780907836</v>
      </c>
      <c r="AO11" s="19" t="n">
        <v>0.252502968009908</v>
      </c>
      <c r="AP11" s="19"/>
      <c r="AQ11" s="19" t="n">
        <v>0.287091269665554</v>
      </c>
      <c r="AR11" s="19" t="n">
        <v>0.268193535472202</v>
      </c>
      <c r="AS11" s="19" t="n">
        <v>0.20777878414855</v>
      </c>
      <c r="AT11" s="19" t="n">
        <v>0.191788763161152</v>
      </c>
      <c r="AU11" s="19" t="n">
        <v>0.146077978807546</v>
      </c>
    </row>
    <row r="12">
      <c r="B12" s="20" t="s">
        <v>116</v>
      </c>
      <c r="C12" s="19" t="n">
        <v>0.121210549823308</v>
      </c>
      <c r="D12" s="19" t="n">
        <v>0.10942409075396</v>
      </c>
      <c r="E12" s="19" t="n">
        <v>0.131174418389176</v>
      </c>
      <c r="F12" s="19"/>
      <c r="G12" s="19" t="n">
        <v>0.127124702305438</v>
      </c>
      <c r="H12" s="19" t="n">
        <v>0.116230768380148</v>
      </c>
      <c r="I12" s="19" t="n">
        <v>0.120972999808386</v>
      </c>
      <c r="J12" s="19" t="n">
        <v>0.113388231626905</v>
      </c>
      <c r="K12" s="19" t="n">
        <v>0.149291614527319</v>
      </c>
      <c r="L12" s="19" t="n">
        <v>0.108763537238768</v>
      </c>
      <c r="M12" s="19"/>
      <c r="N12" s="19" t="n">
        <v>0.116469912275936</v>
      </c>
      <c r="O12" s="19" t="n">
        <v>0.130275648354852</v>
      </c>
      <c r="P12" s="19" t="n">
        <v>0.125724899777486</v>
      </c>
      <c r="Q12" s="19" t="n">
        <v>0.114366504342804</v>
      </c>
      <c r="R12" s="19"/>
      <c r="S12" s="19" t="n">
        <v>0.108375798725455</v>
      </c>
      <c r="T12" s="19" t="n">
        <v>0.16197314242483</v>
      </c>
      <c r="U12" s="19" t="n">
        <v>0.14100561642995</v>
      </c>
      <c r="V12" s="19" t="n">
        <v>0.159787721380359</v>
      </c>
      <c r="W12" s="19" t="n">
        <v>0.113511723362804</v>
      </c>
      <c r="X12" s="19" t="n">
        <v>0.111332378604302</v>
      </c>
      <c r="Y12" s="19" t="n">
        <v>0.0778048008029864</v>
      </c>
      <c r="Z12" s="19" t="n">
        <v>0.0759084775749615</v>
      </c>
      <c r="AA12" s="19" t="n">
        <v>0.10010013197664</v>
      </c>
      <c r="AB12" s="19"/>
      <c r="AC12" s="19" t="n">
        <v>0.118982311774658</v>
      </c>
      <c r="AD12" s="19" t="n">
        <v>0.129086552253333</v>
      </c>
      <c r="AE12" s="19" t="n">
        <v>0.0929324078510239</v>
      </c>
      <c r="AF12" s="19"/>
      <c r="AG12" s="19" t="n">
        <v>0.122583999690302</v>
      </c>
      <c r="AH12" s="19" t="n">
        <v>0.116224887665071</v>
      </c>
      <c r="AI12" s="19" t="n">
        <v>0.126141111943037</v>
      </c>
      <c r="AJ12" s="19" t="n">
        <v>0.0989624649122144</v>
      </c>
      <c r="AK12" s="19" t="n">
        <v>0.115275624507952</v>
      </c>
      <c r="AL12" s="19"/>
      <c r="AM12" s="19" t="n">
        <v>0.123614461899134</v>
      </c>
      <c r="AN12" s="19" t="n">
        <v>0.087735015828099</v>
      </c>
      <c r="AO12" s="19" t="n">
        <v>0.162778285265165</v>
      </c>
      <c r="AP12" s="19"/>
      <c r="AQ12" s="19" t="n">
        <v>0.0758258118877984</v>
      </c>
      <c r="AR12" s="19" t="n">
        <v>0.145946371710436</v>
      </c>
      <c r="AS12" s="19" t="n">
        <v>0.150785896019575</v>
      </c>
      <c r="AT12" s="19" t="n">
        <v>0.0879366986574438</v>
      </c>
      <c r="AU12" s="19" t="n">
        <v>0.120420279015954</v>
      </c>
    </row>
    <row r="13">
      <c r="B13" s="20" t="s">
        <v>117</v>
      </c>
      <c r="C13" s="19" t="n">
        <v>0.0392700938190045</v>
      </c>
      <c r="D13" s="19" t="n">
        <v>0.0318187947906994</v>
      </c>
      <c r="E13" s="19" t="n">
        <v>0.0464669792370384</v>
      </c>
      <c r="F13" s="19"/>
      <c r="G13" s="19" t="n">
        <v>0.0557783530295126</v>
      </c>
      <c r="H13" s="19" t="n">
        <v>0.0335895904346525</v>
      </c>
      <c r="I13" s="19" t="n">
        <v>0.0512799419636208</v>
      </c>
      <c r="J13" s="19" t="n">
        <v>0.0492620693596887</v>
      </c>
      <c r="K13" s="19" t="n">
        <v>0.0331031884959545</v>
      </c>
      <c r="L13" s="19" t="n">
        <v>0.0246207566960824</v>
      </c>
      <c r="M13" s="19"/>
      <c r="N13" s="19" t="n">
        <v>0.0224684889103678</v>
      </c>
      <c r="O13" s="19" t="n">
        <v>0.0308913351401193</v>
      </c>
      <c r="P13" s="19" t="n">
        <v>0.0497658745316421</v>
      </c>
      <c r="Q13" s="19" t="n">
        <v>0.0556063369696032</v>
      </c>
      <c r="R13" s="19"/>
      <c r="S13" s="19" t="n">
        <v>0.0343643220106994</v>
      </c>
      <c r="T13" s="19" t="n">
        <v>0.015643128238114</v>
      </c>
      <c r="U13" s="19" t="n">
        <v>0.0475556181056866</v>
      </c>
      <c r="V13" s="19" t="n">
        <v>0.0456163025784512</v>
      </c>
      <c r="W13" s="19" t="n">
        <v>0.0355350598608853</v>
      </c>
      <c r="X13" s="19" t="n">
        <v>0.0412170037343228</v>
      </c>
      <c r="Y13" s="19" t="n">
        <v>0.0254783184796261</v>
      </c>
      <c r="Z13" s="19" t="n">
        <v>0.0324151744941638</v>
      </c>
      <c r="AA13" s="19" t="n">
        <v>0.0767708857705995</v>
      </c>
      <c r="AB13" s="19"/>
      <c r="AC13" s="19" t="n">
        <v>0.0363629645414052</v>
      </c>
      <c r="AD13" s="19" t="n">
        <v>0.0285210603096278</v>
      </c>
      <c r="AE13" s="19" t="n">
        <v>0.0533426893741892</v>
      </c>
      <c r="AF13" s="19"/>
      <c r="AG13" s="19" t="n">
        <v>0.0340454151763251</v>
      </c>
      <c r="AH13" s="19" t="n">
        <v>0.0432404645694479</v>
      </c>
      <c r="AI13" s="19" t="n">
        <v>0.0265919174129571</v>
      </c>
      <c r="AJ13" s="19" t="n">
        <v>0.0215105816589084</v>
      </c>
      <c r="AK13" s="19" t="n">
        <v>0.0450455149636</v>
      </c>
      <c r="AL13" s="19"/>
      <c r="AM13" s="19" t="n">
        <v>0.0300047207792701</v>
      </c>
      <c r="AN13" s="19" t="n">
        <v>0.0457460492041812</v>
      </c>
      <c r="AO13" s="19" t="n">
        <v>0.0294751368660246</v>
      </c>
      <c r="AP13" s="19"/>
      <c r="AQ13" s="19" t="n">
        <v>0.0441799584729843</v>
      </c>
      <c r="AR13" s="19" t="n">
        <v>0.0363123006646734</v>
      </c>
      <c r="AS13" s="19" t="n">
        <v>0.0374087598174773</v>
      </c>
      <c r="AT13" s="19" t="n">
        <v>0.0378032852745315</v>
      </c>
      <c r="AU13" s="19" t="n">
        <v>0.0432460348435046</v>
      </c>
    </row>
    <row r="14">
      <c r="B14" s="20" t="s">
        <v>88</v>
      </c>
      <c r="C14" s="21" t="n">
        <v>0.0754133111165648</v>
      </c>
      <c r="D14" s="21" t="n">
        <v>0.0847237610416255</v>
      </c>
      <c r="E14" s="21" t="n">
        <v>0.0659525002427205</v>
      </c>
      <c r="F14" s="21"/>
      <c r="G14" s="21" t="n">
        <v>0.0210260031502117</v>
      </c>
      <c r="H14" s="21" t="n">
        <v>0.0214876563272135</v>
      </c>
      <c r="I14" s="21" t="n">
        <v>0.075333906036705</v>
      </c>
      <c r="J14" s="21" t="n">
        <v>0.0836918802364257</v>
      </c>
      <c r="K14" s="21" t="n">
        <v>0.104133422622531</v>
      </c>
      <c r="L14" s="21" t="n">
        <v>0.113929738868637</v>
      </c>
      <c r="M14" s="21"/>
      <c r="N14" s="21" t="n">
        <v>0.0491063836904755</v>
      </c>
      <c r="O14" s="21" t="n">
        <v>0.0774412689954606</v>
      </c>
      <c r="P14" s="21" t="n">
        <v>0.0807662781736116</v>
      </c>
      <c r="Q14" s="21" t="n">
        <v>0.0979060093501294</v>
      </c>
      <c r="R14" s="21"/>
      <c r="S14" s="21" t="n">
        <v>0.0773357173736468</v>
      </c>
      <c r="T14" s="21" t="n">
        <v>0.0760242779188833</v>
      </c>
      <c r="U14" s="21" t="n">
        <v>0.0908328824541557</v>
      </c>
      <c r="V14" s="21" t="n">
        <v>0.0874434280232568</v>
      </c>
      <c r="W14" s="21" t="n">
        <v>0.0640993089511692</v>
      </c>
      <c r="X14" s="21" t="n">
        <v>0.106728008543299</v>
      </c>
      <c r="Y14" s="21" t="n">
        <v>0.0693926577418883</v>
      </c>
      <c r="Z14" s="21" t="n">
        <v>0.0306181133825116</v>
      </c>
      <c r="AA14" s="21" t="n">
        <v>0.0534544755152029</v>
      </c>
      <c r="AB14" s="21"/>
      <c r="AC14" s="21" t="n">
        <v>0.10715888804644</v>
      </c>
      <c r="AD14" s="21" t="n">
        <v>0.0545101219331161</v>
      </c>
      <c r="AE14" s="21" t="n">
        <v>0.0768295792205638</v>
      </c>
      <c r="AF14" s="21"/>
      <c r="AG14" s="21" t="n">
        <v>0.0811827335430288</v>
      </c>
      <c r="AH14" s="21" t="n">
        <v>0.0500173288581386</v>
      </c>
      <c r="AI14" s="21" t="n">
        <v>0.0672788497477134</v>
      </c>
      <c r="AJ14" s="21" t="n">
        <v>0.160008617595998</v>
      </c>
      <c r="AK14" s="21" t="n">
        <v>0.100544563609441</v>
      </c>
      <c r="AL14" s="21"/>
      <c r="AM14" s="21" t="n">
        <v>0.0564743485312785</v>
      </c>
      <c r="AN14" s="21" t="n">
        <v>0.0577934250386189</v>
      </c>
      <c r="AO14" s="21" t="n">
        <v>0.0339190939881552</v>
      </c>
      <c r="AP14" s="21"/>
      <c r="AQ14" s="21" t="n">
        <v>0.114583216575725</v>
      </c>
      <c r="AR14" s="21" t="n">
        <v>0.0717828944409327</v>
      </c>
      <c r="AS14" s="21" t="n">
        <v>0.0570831390841319</v>
      </c>
      <c r="AT14" s="21" t="n">
        <v>0.0282020921622072</v>
      </c>
      <c r="AU14" s="21" t="n">
        <v>0</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139</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113</v>
      </c>
      <c r="C9" s="19" t="n">
        <v>0.0715854669410588</v>
      </c>
      <c r="D9" s="19" t="n">
        <v>0.0833592182505427</v>
      </c>
      <c r="E9" s="19" t="n">
        <v>0.0609896012602056</v>
      </c>
      <c r="F9" s="19"/>
      <c r="G9" s="19" t="n">
        <v>0.122127546005354</v>
      </c>
      <c r="H9" s="19" t="n">
        <v>0.150652889984989</v>
      </c>
      <c r="I9" s="19" t="n">
        <v>0.0939559460993883</v>
      </c>
      <c r="J9" s="19" t="n">
        <v>0.0562674132479872</v>
      </c>
      <c r="K9" s="19" t="n">
        <v>0.0274683041778145</v>
      </c>
      <c r="L9" s="19" t="n">
        <v>0.0164935006081672</v>
      </c>
      <c r="M9" s="19"/>
      <c r="N9" s="19" t="n">
        <v>0.0805307256225073</v>
      </c>
      <c r="O9" s="19" t="n">
        <v>0.0481775347347817</v>
      </c>
      <c r="P9" s="19" t="n">
        <v>0.0999807354784725</v>
      </c>
      <c r="Q9" s="19" t="n">
        <v>0.0621868422144039</v>
      </c>
      <c r="R9" s="19"/>
      <c r="S9" s="19" t="n">
        <v>0.101441955079177</v>
      </c>
      <c r="T9" s="19" t="n">
        <v>0.0499308682478906</v>
      </c>
      <c r="U9" s="19" t="n">
        <v>0.0310733183719917</v>
      </c>
      <c r="V9" s="19" t="n">
        <v>0.0540762589574403</v>
      </c>
      <c r="W9" s="19" t="n">
        <v>0.072213205311458</v>
      </c>
      <c r="X9" s="19" t="n">
        <v>0.0849724905253135</v>
      </c>
      <c r="Y9" s="19" t="n">
        <v>0.0801791236623806</v>
      </c>
      <c r="Z9" s="19" t="n">
        <v>0.112063783111868</v>
      </c>
      <c r="AA9" s="19" t="n">
        <v>0.0766566574288721</v>
      </c>
      <c r="AB9" s="19"/>
      <c r="AC9" s="19" t="n">
        <v>0.0540084053737281</v>
      </c>
      <c r="AD9" s="19" t="n">
        <v>0.0712167110259612</v>
      </c>
      <c r="AE9" s="19" t="n">
        <v>0.096841646874041</v>
      </c>
      <c r="AF9" s="19"/>
      <c r="AG9" s="19" t="n">
        <v>0.0631395116491064</v>
      </c>
      <c r="AH9" s="19" t="n">
        <v>0.0775474298554251</v>
      </c>
      <c r="AI9" s="19" t="n">
        <v>0.0291641468883399</v>
      </c>
      <c r="AJ9" s="19" t="n">
        <v>0.0323995357511373</v>
      </c>
      <c r="AK9" s="19" t="n">
        <v>0.0745236180790795</v>
      </c>
      <c r="AL9" s="19"/>
      <c r="AM9" s="19" t="n">
        <v>0.0834282253074709</v>
      </c>
      <c r="AN9" s="19" t="n">
        <v>0.0851292623288283</v>
      </c>
      <c r="AO9" s="19" t="n">
        <v>0.0533184342799602</v>
      </c>
      <c r="AP9" s="19"/>
      <c r="AQ9" s="19" t="n">
        <v>0.0478627992332439</v>
      </c>
      <c r="AR9" s="19" t="n">
        <v>0.0436758094700003</v>
      </c>
      <c r="AS9" s="19" t="n">
        <v>0.0694956889146337</v>
      </c>
      <c r="AT9" s="19" t="n">
        <v>0.151721718503116</v>
      </c>
      <c r="AU9" s="19" t="n">
        <v>0.242026894960276</v>
      </c>
    </row>
    <row r="10">
      <c r="B10" s="20" t="s">
        <v>114</v>
      </c>
      <c r="C10" s="19" t="n">
        <v>0.246929089052051</v>
      </c>
      <c r="D10" s="19" t="n">
        <v>0.251151990983517</v>
      </c>
      <c r="E10" s="19" t="n">
        <v>0.244413255117969</v>
      </c>
      <c r="F10" s="19"/>
      <c r="G10" s="19" t="n">
        <v>0.309382015931152</v>
      </c>
      <c r="H10" s="19" t="n">
        <v>0.333961242799234</v>
      </c>
      <c r="I10" s="19" t="n">
        <v>0.289146281726739</v>
      </c>
      <c r="J10" s="19" t="n">
        <v>0.260069617899414</v>
      </c>
      <c r="K10" s="19" t="n">
        <v>0.186198312291106</v>
      </c>
      <c r="L10" s="19" t="n">
        <v>0.157828862371552</v>
      </c>
      <c r="M10" s="19"/>
      <c r="N10" s="19" t="n">
        <v>0.241794485460758</v>
      </c>
      <c r="O10" s="19" t="n">
        <v>0.248888242806251</v>
      </c>
      <c r="P10" s="19" t="n">
        <v>0.242196874124549</v>
      </c>
      <c r="Q10" s="19" t="n">
        <v>0.251223624013699</v>
      </c>
      <c r="R10" s="19"/>
      <c r="S10" s="19" t="n">
        <v>0.303772442351167</v>
      </c>
      <c r="T10" s="19" t="n">
        <v>0.20049650193436</v>
      </c>
      <c r="U10" s="19" t="n">
        <v>0.20902742921887</v>
      </c>
      <c r="V10" s="19" t="n">
        <v>0.222759654731005</v>
      </c>
      <c r="W10" s="19" t="n">
        <v>0.279499858421181</v>
      </c>
      <c r="X10" s="19" t="n">
        <v>0.243445749800856</v>
      </c>
      <c r="Y10" s="19" t="n">
        <v>0.280496845258072</v>
      </c>
      <c r="Z10" s="19" t="n">
        <v>0.261186174683161</v>
      </c>
      <c r="AA10" s="19" t="n">
        <v>0.237391785342977</v>
      </c>
      <c r="AB10" s="19"/>
      <c r="AC10" s="19" t="n">
        <v>0.236855641557157</v>
      </c>
      <c r="AD10" s="19" t="n">
        <v>0.2324233068199</v>
      </c>
      <c r="AE10" s="19" t="n">
        <v>0.292592128419107</v>
      </c>
      <c r="AF10" s="19"/>
      <c r="AG10" s="19" t="n">
        <v>0.226426963720481</v>
      </c>
      <c r="AH10" s="19" t="n">
        <v>0.264736266759487</v>
      </c>
      <c r="AI10" s="19" t="n">
        <v>0.152473461106495</v>
      </c>
      <c r="AJ10" s="19" t="n">
        <v>0.233260435799941</v>
      </c>
      <c r="AK10" s="19" t="n">
        <v>0.292872811999941</v>
      </c>
      <c r="AL10" s="19"/>
      <c r="AM10" s="19" t="n">
        <v>0.294863351325396</v>
      </c>
      <c r="AN10" s="19" t="n">
        <v>0.287326414214302</v>
      </c>
      <c r="AO10" s="19" t="n">
        <v>0.158612411440093</v>
      </c>
      <c r="AP10" s="19"/>
      <c r="AQ10" s="19" t="n">
        <v>0.238745701047695</v>
      </c>
      <c r="AR10" s="19" t="n">
        <v>0.267594351510553</v>
      </c>
      <c r="AS10" s="19" t="n">
        <v>0.246421448231083</v>
      </c>
      <c r="AT10" s="19" t="n">
        <v>0.295239086212618</v>
      </c>
      <c r="AU10" s="19" t="n">
        <v>0.189350490281576</v>
      </c>
    </row>
    <row r="11">
      <c r="B11" s="20" t="s">
        <v>115</v>
      </c>
      <c r="C11" s="19" t="n">
        <v>0.239237320020207</v>
      </c>
      <c r="D11" s="19" t="n">
        <v>0.237541878425027</v>
      </c>
      <c r="E11" s="19" t="n">
        <v>0.240557606177672</v>
      </c>
      <c r="F11" s="19"/>
      <c r="G11" s="19" t="n">
        <v>0.181096536487975</v>
      </c>
      <c r="H11" s="19" t="n">
        <v>0.222534797130314</v>
      </c>
      <c r="I11" s="19" t="n">
        <v>0.226523998446886</v>
      </c>
      <c r="J11" s="19" t="n">
        <v>0.269929485004732</v>
      </c>
      <c r="K11" s="19" t="n">
        <v>0.27309355064731</v>
      </c>
      <c r="L11" s="19" t="n">
        <v>0.24168094413277</v>
      </c>
      <c r="M11" s="19"/>
      <c r="N11" s="19" t="n">
        <v>0.251835766633089</v>
      </c>
      <c r="O11" s="19" t="n">
        <v>0.237753060454489</v>
      </c>
      <c r="P11" s="19" t="n">
        <v>0.221894464794138</v>
      </c>
      <c r="Q11" s="19" t="n">
        <v>0.245310156584955</v>
      </c>
      <c r="R11" s="19"/>
      <c r="S11" s="19" t="n">
        <v>0.241001382005909</v>
      </c>
      <c r="T11" s="19" t="n">
        <v>0.247084894064181</v>
      </c>
      <c r="U11" s="19" t="n">
        <v>0.262885351747601</v>
      </c>
      <c r="V11" s="19" t="n">
        <v>0.208101543061179</v>
      </c>
      <c r="W11" s="19" t="n">
        <v>0.256161816403721</v>
      </c>
      <c r="X11" s="19" t="n">
        <v>0.22985349485637</v>
      </c>
      <c r="Y11" s="19" t="n">
        <v>0.205301187896323</v>
      </c>
      <c r="Z11" s="19" t="n">
        <v>0.209525623657831</v>
      </c>
      <c r="AA11" s="19" t="n">
        <v>0.268042073860763</v>
      </c>
      <c r="AB11" s="19"/>
      <c r="AC11" s="19" t="n">
        <v>0.227924579862416</v>
      </c>
      <c r="AD11" s="19" t="n">
        <v>0.252773368494394</v>
      </c>
      <c r="AE11" s="19" t="n">
        <v>0.26180302586548</v>
      </c>
      <c r="AF11" s="19"/>
      <c r="AG11" s="19" t="n">
        <v>0.236754910979129</v>
      </c>
      <c r="AH11" s="19" t="n">
        <v>0.224221714761383</v>
      </c>
      <c r="AI11" s="19" t="n">
        <v>0.25635079184922</v>
      </c>
      <c r="AJ11" s="19" t="n">
        <v>0.138616335135754</v>
      </c>
      <c r="AK11" s="19" t="n">
        <v>0.261509978957432</v>
      </c>
      <c r="AL11" s="19"/>
      <c r="AM11" s="19" t="n">
        <v>0.224228081694991</v>
      </c>
      <c r="AN11" s="19" t="n">
        <v>0.227294230224844</v>
      </c>
      <c r="AO11" s="19" t="n">
        <v>0.302224818127962</v>
      </c>
      <c r="AP11" s="19"/>
      <c r="AQ11" s="19" t="n">
        <v>0.285446990267335</v>
      </c>
      <c r="AR11" s="19" t="n">
        <v>0.234625135279299</v>
      </c>
      <c r="AS11" s="19" t="n">
        <v>0.226465663161704</v>
      </c>
      <c r="AT11" s="19" t="n">
        <v>0.206235342824111</v>
      </c>
      <c r="AU11" s="19" t="n">
        <v>0.0647497317085384</v>
      </c>
    </row>
    <row r="12">
      <c r="B12" s="20" t="s">
        <v>116</v>
      </c>
      <c r="C12" s="19" t="n">
        <v>0.282070903491158</v>
      </c>
      <c r="D12" s="19" t="n">
        <v>0.263670848046496</v>
      </c>
      <c r="E12" s="19" t="n">
        <v>0.299147445900711</v>
      </c>
      <c r="F12" s="19"/>
      <c r="G12" s="19" t="n">
        <v>0.238183042030083</v>
      </c>
      <c r="H12" s="19" t="n">
        <v>0.19954968666617</v>
      </c>
      <c r="I12" s="19" t="n">
        <v>0.243385166744979</v>
      </c>
      <c r="J12" s="19" t="n">
        <v>0.256938660283835</v>
      </c>
      <c r="K12" s="19" t="n">
        <v>0.297493169464837</v>
      </c>
      <c r="L12" s="19" t="n">
        <v>0.396424294360905</v>
      </c>
      <c r="M12" s="19"/>
      <c r="N12" s="19" t="n">
        <v>0.311300117848851</v>
      </c>
      <c r="O12" s="19" t="n">
        <v>0.300374010567967</v>
      </c>
      <c r="P12" s="19" t="n">
        <v>0.262384689437772</v>
      </c>
      <c r="Q12" s="19" t="n">
        <v>0.248252241322422</v>
      </c>
      <c r="R12" s="19"/>
      <c r="S12" s="19" t="n">
        <v>0.210939523109467</v>
      </c>
      <c r="T12" s="19" t="n">
        <v>0.326735112374771</v>
      </c>
      <c r="U12" s="19" t="n">
        <v>0.323386982028261</v>
      </c>
      <c r="V12" s="19" t="n">
        <v>0.317477231474364</v>
      </c>
      <c r="W12" s="19" t="n">
        <v>0.264380819155806</v>
      </c>
      <c r="X12" s="19" t="n">
        <v>0.249344622506047</v>
      </c>
      <c r="Y12" s="19" t="n">
        <v>0.315596327692207</v>
      </c>
      <c r="Z12" s="19" t="n">
        <v>0.315330768031896</v>
      </c>
      <c r="AA12" s="19" t="n">
        <v>0.249859319163249</v>
      </c>
      <c r="AB12" s="19"/>
      <c r="AC12" s="19" t="n">
        <v>0.297654854969323</v>
      </c>
      <c r="AD12" s="19" t="n">
        <v>0.30769436297738</v>
      </c>
      <c r="AE12" s="19" t="n">
        <v>0.183759804419652</v>
      </c>
      <c r="AF12" s="19"/>
      <c r="AG12" s="19" t="n">
        <v>0.312338458190016</v>
      </c>
      <c r="AH12" s="19" t="n">
        <v>0.278641742690825</v>
      </c>
      <c r="AI12" s="19" t="n">
        <v>0.354032519088479</v>
      </c>
      <c r="AJ12" s="19" t="n">
        <v>0.311092370520567</v>
      </c>
      <c r="AK12" s="19" t="n">
        <v>0.209808296548971</v>
      </c>
      <c r="AL12" s="19"/>
      <c r="AM12" s="19" t="n">
        <v>0.289182658751996</v>
      </c>
      <c r="AN12" s="19" t="n">
        <v>0.268617782113682</v>
      </c>
      <c r="AO12" s="19" t="n">
        <v>0.359081226012215</v>
      </c>
      <c r="AP12" s="19"/>
      <c r="AQ12" s="19" t="n">
        <v>0.236702811672328</v>
      </c>
      <c r="AR12" s="19" t="n">
        <v>0.288472669094024</v>
      </c>
      <c r="AS12" s="19" t="n">
        <v>0.31020890805658</v>
      </c>
      <c r="AT12" s="19" t="n">
        <v>0.248479501544858</v>
      </c>
      <c r="AU12" s="19" t="n">
        <v>0.323405871861912</v>
      </c>
    </row>
    <row r="13">
      <c r="B13" s="20" t="s">
        <v>117</v>
      </c>
      <c r="C13" s="19" t="n">
        <v>0.0870646766708995</v>
      </c>
      <c r="D13" s="19" t="n">
        <v>0.0861791376226586</v>
      </c>
      <c r="E13" s="19" t="n">
        <v>0.0872077298641628</v>
      </c>
      <c r="F13" s="19"/>
      <c r="G13" s="19" t="n">
        <v>0.121994891660287</v>
      </c>
      <c r="H13" s="19" t="n">
        <v>0.0685799821774008</v>
      </c>
      <c r="I13" s="19" t="n">
        <v>0.0694651918285872</v>
      </c>
      <c r="J13" s="19" t="n">
        <v>0.0779835856970643</v>
      </c>
      <c r="K13" s="19" t="n">
        <v>0.100166040707767</v>
      </c>
      <c r="L13" s="19" t="n">
        <v>0.0944804560680349</v>
      </c>
      <c r="M13" s="19"/>
      <c r="N13" s="19" t="n">
        <v>0.0559088182605757</v>
      </c>
      <c r="O13" s="19" t="n">
        <v>0.0877802508180212</v>
      </c>
      <c r="P13" s="19" t="n">
        <v>0.112371177926218</v>
      </c>
      <c r="Q13" s="19" t="n">
        <v>0.0969673197152846</v>
      </c>
      <c r="R13" s="19"/>
      <c r="S13" s="19" t="n">
        <v>0.0778734462922045</v>
      </c>
      <c r="T13" s="19" t="n">
        <v>0.0941825316751661</v>
      </c>
      <c r="U13" s="19" t="n">
        <v>0.0976245147281227</v>
      </c>
      <c r="V13" s="19" t="n">
        <v>0.0999252270294931</v>
      </c>
      <c r="W13" s="19" t="n">
        <v>0.0816930317801954</v>
      </c>
      <c r="X13" s="19" t="n">
        <v>0.0844503771554118</v>
      </c>
      <c r="Y13" s="19" t="n">
        <v>0.0582984064106639</v>
      </c>
      <c r="Z13" s="19" t="n">
        <v>0.0644689828961542</v>
      </c>
      <c r="AA13" s="19" t="n">
        <v>0.105836353245296</v>
      </c>
      <c r="AB13" s="19"/>
      <c r="AC13" s="19" t="n">
        <v>0.0983493080921181</v>
      </c>
      <c r="AD13" s="19" t="n">
        <v>0.071334030959274</v>
      </c>
      <c r="AE13" s="19" t="n">
        <v>0.0794638837757747</v>
      </c>
      <c r="AF13" s="19"/>
      <c r="AG13" s="19" t="n">
        <v>0.0892755727080626</v>
      </c>
      <c r="AH13" s="19" t="n">
        <v>0.0972418631402056</v>
      </c>
      <c r="AI13" s="19" t="n">
        <v>0.127405976395432</v>
      </c>
      <c r="AJ13" s="19" t="n">
        <v>0.177473184911972</v>
      </c>
      <c r="AK13" s="19" t="n">
        <v>0.0547877855077022</v>
      </c>
      <c r="AL13" s="19"/>
      <c r="AM13" s="19" t="n">
        <v>0.0663206210785228</v>
      </c>
      <c r="AN13" s="19" t="n">
        <v>0.0734287875951953</v>
      </c>
      <c r="AO13" s="19" t="n">
        <v>0.0866515079519177</v>
      </c>
      <c r="AP13" s="19"/>
      <c r="AQ13" s="19" t="n">
        <v>0.0989287815592044</v>
      </c>
      <c r="AR13" s="19" t="n">
        <v>0.0877473851233905</v>
      </c>
      <c r="AS13" s="19" t="n">
        <v>0.0803632092301541</v>
      </c>
      <c r="AT13" s="19" t="n">
        <v>0.0526080236482686</v>
      </c>
      <c r="AU13" s="19" t="n">
        <v>0.101506837720389</v>
      </c>
    </row>
    <row r="14">
      <c r="B14" s="20" t="s">
        <v>88</v>
      </c>
      <c r="C14" s="21" t="n">
        <v>0.0731125438246255</v>
      </c>
      <c r="D14" s="21" t="n">
        <v>0.0780969266717588</v>
      </c>
      <c r="E14" s="21" t="n">
        <v>0.06768436167928</v>
      </c>
      <c r="F14" s="21"/>
      <c r="G14" s="21" t="n">
        <v>0.027215967885148</v>
      </c>
      <c r="H14" s="21" t="n">
        <v>0.0247214012418918</v>
      </c>
      <c r="I14" s="21" t="n">
        <v>0.0775234151534207</v>
      </c>
      <c r="J14" s="21" t="n">
        <v>0.0788112378669669</v>
      </c>
      <c r="K14" s="21" t="n">
        <v>0.115580622711165</v>
      </c>
      <c r="L14" s="21" t="n">
        <v>0.0930919424585711</v>
      </c>
      <c r="M14" s="21"/>
      <c r="N14" s="21" t="n">
        <v>0.0586300861742182</v>
      </c>
      <c r="O14" s="21" t="n">
        <v>0.0770269006184907</v>
      </c>
      <c r="P14" s="21" t="n">
        <v>0.0611720582388499</v>
      </c>
      <c r="Q14" s="21" t="n">
        <v>0.0960598161492357</v>
      </c>
      <c r="R14" s="21"/>
      <c r="S14" s="21" t="n">
        <v>0.0649712511620758</v>
      </c>
      <c r="T14" s="21" t="n">
        <v>0.0815700917036304</v>
      </c>
      <c r="U14" s="21" t="n">
        <v>0.0760024039051536</v>
      </c>
      <c r="V14" s="21" t="n">
        <v>0.0976600847465196</v>
      </c>
      <c r="W14" s="21" t="n">
        <v>0.0460512689276389</v>
      </c>
      <c r="X14" s="21" t="n">
        <v>0.107933265156002</v>
      </c>
      <c r="Y14" s="21" t="n">
        <v>0.0601281090803538</v>
      </c>
      <c r="Z14" s="21" t="n">
        <v>0.03742466761909</v>
      </c>
      <c r="AA14" s="21" t="n">
        <v>0.0622138109588426</v>
      </c>
      <c r="AB14" s="21"/>
      <c r="AC14" s="21" t="n">
        <v>0.0852072101452572</v>
      </c>
      <c r="AD14" s="21" t="n">
        <v>0.0645582197230904</v>
      </c>
      <c r="AE14" s="21" t="n">
        <v>0.0855395106459455</v>
      </c>
      <c r="AF14" s="21"/>
      <c r="AG14" s="21" t="n">
        <v>0.0720645827532049</v>
      </c>
      <c r="AH14" s="21" t="n">
        <v>0.0576109827926739</v>
      </c>
      <c r="AI14" s="21" t="n">
        <v>0.0805731046720335</v>
      </c>
      <c r="AJ14" s="21" t="n">
        <v>0.107158137880629</v>
      </c>
      <c r="AK14" s="21" t="n">
        <v>0.106497508906874</v>
      </c>
      <c r="AL14" s="21"/>
      <c r="AM14" s="21" t="n">
        <v>0.0419770618416229</v>
      </c>
      <c r="AN14" s="21" t="n">
        <v>0.0582035235231481</v>
      </c>
      <c r="AO14" s="21" t="n">
        <v>0.0401116021878517</v>
      </c>
      <c r="AP14" s="21"/>
      <c r="AQ14" s="21" t="n">
        <v>0.0923129162201943</v>
      </c>
      <c r="AR14" s="21" t="n">
        <v>0.0778846495227328</v>
      </c>
      <c r="AS14" s="21" t="n">
        <v>0.0670450824058449</v>
      </c>
      <c r="AT14" s="21" t="n">
        <v>0.0457163272670284</v>
      </c>
      <c r="AU14" s="21" t="n">
        <v>0.0789601734673085</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145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1038</v>
      </c>
      <c r="D7" s="11" t="n">
        <v>512</v>
      </c>
      <c r="E7" s="11" t="n">
        <v>523</v>
      </c>
      <c r="F7" s="11"/>
      <c r="G7" s="11" t="n">
        <v>124</v>
      </c>
      <c r="H7" s="11" t="n">
        <v>112</v>
      </c>
      <c r="I7" s="11" t="n">
        <v>171</v>
      </c>
      <c r="J7" s="11" t="n">
        <v>200</v>
      </c>
      <c r="K7" s="11" t="n">
        <v>179</v>
      </c>
      <c r="L7" s="11" t="n">
        <v>252</v>
      </c>
      <c r="M7" s="11"/>
      <c r="N7" s="11" t="n">
        <v>319</v>
      </c>
      <c r="O7" s="11" t="n">
        <v>295</v>
      </c>
      <c r="P7" s="11" t="n">
        <v>185</v>
      </c>
      <c r="Q7" s="11" t="n">
        <v>235</v>
      </c>
      <c r="R7" s="11"/>
      <c r="S7" s="11" t="n">
        <v>185</v>
      </c>
      <c r="T7" s="11" t="n">
        <v>161</v>
      </c>
      <c r="U7" s="11" t="n">
        <v>119</v>
      </c>
      <c r="V7" s="11" t="n">
        <v>125</v>
      </c>
      <c r="W7" s="11" t="n">
        <v>84</v>
      </c>
      <c r="X7" s="11" t="n">
        <v>107</v>
      </c>
      <c r="Y7" s="11" t="n">
        <v>106</v>
      </c>
      <c r="Z7" s="11" t="n">
        <v>59</v>
      </c>
      <c r="AA7" s="11" t="n">
        <v>92</v>
      </c>
      <c r="AB7" s="11"/>
      <c r="AC7" s="11" t="n">
        <v>415</v>
      </c>
      <c r="AD7" s="11" t="n">
        <v>416</v>
      </c>
      <c r="AE7" s="11" t="n">
        <v>125</v>
      </c>
      <c r="AF7" s="11"/>
      <c r="AG7" s="11" t="n">
        <v>444</v>
      </c>
      <c r="AH7" s="11" t="n">
        <v>274</v>
      </c>
      <c r="AI7" s="11" t="n">
        <v>69</v>
      </c>
      <c r="AJ7" s="11" t="n">
        <v>13</v>
      </c>
      <c r="AK7" s="11" t="n">
        <v>128</v>
      </c>
      <c r="AL7" s="11"/>
      <c r="AM7" s="11" t="n">
        <v>239</v>
      </c>
      <c r="AN7" s="11" t="n">
        <v>342</v>
      </c>
      <c r="AO7" s="11" t="n">
        <v>66</v>
      </c>
      <c r="AP7" s="11"/>
      <c r="AQ7" s="11" t="n">
        <v>230</v>
      </c>
      <c r="AR7" s="11" t="n">
        <v>238</v>
      </c>
      <c r="AS7" s="11" t="n">
        <v>280</v>
      </c>
      <c r="AT7" s="11" t="n">
        <v>128</v>
      </c>
      <c r="AU7" s="11" t="n">
        <v>11</v>
      </c>
    </row>
    <row r="8" ht="30" customHeight="1">
      <c r="B8" s="12" t="s">
        <v>20</v>
      </c>
      <c r="C8" s="12" t="n">
        <v>1035</v>
      </c>
      <c r="D8" s="12" t="n">
        <v>510</v>
      </c>
      <c r="E8" s="12" t="n">
        <v>522</v>
      </c>
      <c r="F8" s="12"/>
      <c r="G8" s="12" t="n">
        <v>111</v>
      </c>
      <c r="H8" s="12" t="n">
        <v>166</v>
      </c>
      <c r="I8" s="12" t="n">
        <v>155</v>
      </c>
      <c r="J8" s="12" t="n">
        <v>179</v>
      </c>
      <c r="K8" s="12" t="n">
        <v>174</v>
      </c>
      <c r="L8" s="12" t="n">
        <v>250</v>
      </c>
      <c r="M8" s="12"/>
      <c r="N8" s="12" t="n">
        <v>282</v>
      </c>
      <c r="O8" s="12" t="n">
        <v>282</v>
      </c>
      <c r="P8" s="12" t="n">
        <v>216</v>
      </c>
      <c r="Q8" s="12" t="n">
        <v>252</v>
      </c>
      <c r="R8" s="12"/>
      <c r="S8" s="12" t="n">
        <v>170</v>
      </c>
      <c r="T8" s="12" t="n">
        <v>150</v>
      </c>
      <c r="U8" s="12" t="n">
        <v>122</v>
      </c>
      <c r="V8" s="12" t="n">
        <v>116</v>
      </c>
      <c r="W8" s="12" t="n">
        <v>80</v>
      </c>
      <c r="X8" s="12" t="n">
        <v>104</v>
      </c>
      <c r="Y8" s="12" t="n">
        <v>104</v>
      </c>
      <c r="Z8" s="12" t="n">
        <v>51</v>
      </c>
      <c r="AA8" s="12" t="n">
        <v>138</v>
      </c>
      <c r="AB8" s="12"/>
      <c r="AC8" s="12" t="n">
        <v>415</v>
      </c>
      <c r="AD8" s="12" t="n">
        <v>410</v>
      </c>
      <c r="AE8" s="12" t="n">
        <v>136</v>
      </c>
      <c r="AF8" s="12"/>
      <c r="AG8" s="12" t="n">
        <v>437</v>
      </c>
      <c r="AH8" s="12" t="n">
        <v>276</v>
      </c>
      <c r="AI8" s="12" t="n">
        <v>65</v>
      </c>
      <c r="AJ8" s="12" t="n">
        <v>12</v>
      </c>
      <c r="AK8" s="12" t="n">
        <v>135</v>
      </c>
      <c r="AL8" s="12"/>
      <c r="AM8" s="12" t="n">
        <v>233</v>
      </c>
      <c r="AN8" s="12" t="n">
        <v>344</v>
      </c>
      <c r="AO8" s="12" t="n">
        <v>62</v>
      </c>
      <c r="AP8" s="12"/>
      <c r="AQ8" s="12" t="n">
        <v>243</v>
      </c>
      <c r="AR8" s="12" t="n">
        <v>240</v>
      </c>
      <c r="AS8" s="12" t="n">
        <v>273</v>
      </c>
      <c r="AT8" s="12" t="n">
        <v>119</v>
      </c>
      <c r="AU8" s="12" t="n">
        <v>9</v>
      </c>
    </row>
    <row r="9">
      <c r="B9" s="20" t="s">
        <v>140</v>
      </c>
      <c r="C9" s="19" t="n">
        <v>0.0817556479581943</v>
      </c>
      <c r="D9" s="19" t="n">
        <v>0.101525292775022</v>
      </c>
      <c r="E9" s="19" t="n">
        <v>0.0611969070619524</v>
      </c>
      <c r="F9" s="19"/>
      <c r="G9" s="19" t="n">
        <v>0.126741020427423</v>
      </c>
      <c r="H9" s="19" t="n">
        <v>0.130042210992748</v>
      </c>
      <c r="I9" s="19" t="n">
        <v>0.0828594668998651</v>
      </c>
      <c r="J9" s="19" t="n">
        <v>0.0586382777967683</v>
      </c>
      <c r="K9" s="19" t="n">
        <v>0.0428577230953068</v>
      </c>
      <c r="L9" s="19" t="n">
        <v>0.0725739182319055</v>
      </c>
      <c r="M9" s="19"/>
      <c r="N9" s="19" t="n">
        <v>0.0623842507521849</v>
      </c>
      <c r="O9" s="19" t="n">
        <v>0.0632283188317746</v>
      </c>
      <c r="P9" s="19" t="n">
        <v>0.106361331147561</v>
      </c>
      <c r="Q9" s="19" t="n">
        <v>0.104373379313323</v>
      </c>
      <c r="R9" s="19"/>
      <c r="S9" s="19" t="n">
        <v>0.142878404670818</v>
      </c>
      <c r="T9" s="19" t="n">
        <v>0.0426002833496304</v>
      </c>
      <c r="U9" s="19" t="n">
        <v>0.0338858653080453</v>
      </c>
      <c r="V9" s="19" t="n">
        <v>0.0251296069238049</v>
      </c>
      <c r="W9" s="19" t="n">
        <v>0.0490665285680059</v>
      </c>
      <c r="X9" s="19" t="n">
        <v>0.102124622531183</v>
      </c>
      <c r="Y9" s="19" t="n">
        <v>0.0954033211439385</v>
      </c>
      <c r="Z9" s="19" t="n">
        <v>0.109691500387667</v>
      </c>
      <c r="AA9" s="19" t="n">
        <v>0.121879965218386</v>
      </c>
      <c r="AB9" s="19"/>
      <c r="AC9" s="19" t="n">
        <v>0.0746837745757433</v>
      </c>
      <c r="AD9" s="19" t="n">
        <v>0.081331420511596</v>
      </c>
      <c r="AE9" s="19" t="n">
        <v>0.100751649998437</v>
      </c>
      <c r="AF9" s="19"/>
      <c r="AG9" s="19" t="n">
        <v>0.0895528525258702</v>
      </c>
      <c r="AH9" s="19" t="n">
        <v>0.0797209707388814</v>
      </c>
      <c r="AI9" s="19" t="n">
        <v>0.0565998362088724</v>
      </c>
      <c r="AJ9" s="19" t="n">
        <v>0.138338497790929</v>
      </c>
      <c r="AK9" s="19" t="n">
        <v>0.051864353088523</v>
      </c>
      <c r="AL9" s="19"/>
      <c r="AM9" s="19" t="n">
        <v>0.117010312072948</v>
      </c>
      <c r="AN9" s="19" t="n">
        <v>0.0887118510988196</v>
      </c>
      <c r="AO9" s="19" t="n">
        <v>0.0598217208650423</v>
      </c>
      <c r="AP9" s="19"/>
      <c r="AQ9" s="19" t="n">
        <v>0.0704136488372018</v>
      </c>
      <c r="AR9" s="19" t="n">
        <v>0.0838005322734918</v>
      </c>
      <c r="AS9" s="19" t="n">
        <v>0.0701694430402148</v>
      </c>
      <c r="AT9" s="19" t="n">
        <v>0.0850538158697302</v>
      </c>
      <c r="AU9" s="19" t="n">
        <v>0.216853131618839</v>
      </c>
    </row>
    <row r="10">
      <c r="B10" s="20" t="s">
        <v>141</v>
      </c>
      <c r="C10" s="19" t="n">
        <v>0.219735509752762</v>
      </c>
      <c r="D10" s="19" t="n">
        <v>0.222480566349507</v>
      </c>
      <c r="E10" s="19" t="n">
        <v>0.218178570157334</v>
      </c>
      <c r="F10" s="19"/>
      <c r="G10" s="19" t="n">
        <v>0.387482961683151</v>
      </c>
      <c r="H10" s="19" t="n">
        <v>0.326056495914376</v>
      </c>
      <c r="I10" s="19" t="n">
        <v>0.251552596026042</v>
      </c>
      <c r="J10" s="19" t="n">
        <v>0.161824442185068</v>
      </c>
      <c r="K10" s="19" t="n">
        <v>0.15250385947598</v>
      </c>
      <c r="L10" s="19" t="n">
        <v>0.142930474834906</v>
      </c>
      <c r="M10" s="19"/>
      <c r="N10" s="19" t="n">
        <v>0.216474216175862</v>
      </c>
      <c r="O10" s="19" t="n">
        <v>0.192847737901483</v>
      </c>
      <c r="P10" s="19" t="n">
        <v>0.216858387129032</v>
      </c>
      <c r="Q10" s="19" t="n">
        <v>0.250973733100177</v>
      </c>
      <c r="R10" s="19"/>
      <c r="S10" s="19" t="n">
        <v>0.25327756921931</v>
      </c>
      <c r="T10" s="19" t="n">
        <v>0.204754306275794</v>
      </c>
      <c r="U10" s="19" t="n">
        <v>0.128715985808224</v>
      </c>
      <c r="V10" s="19" t="n">
        <v>0.181657338557152</v>
      </c>
      <c r="W10" s="19" t="n">
        <v>0.245150938605163</v>
      </c>
      <c r="X10" s="19" t="n">
        <v>0.293417071979989</v>
      </c>
      <c r="Y10" s="19" t="n">
        <v>0.194851496934387</v>
      </c>
      <c r="Z10" s="19" t="n">
        <v>0.25366144900379</v>
      </c>
      <c r="AA10" s="19" t="n">
        <v>0.243044707586692</v>
      </c>
      <c r="AB10" s="19"/>
      <c r="AC10" s="19" t="n">
        <v>0.168164733819845</v>
      </c>
      <c r="AD10" s="19" t="n">
        <v>0.243122158570401</v>
      </c>
      <c r="AE10" s="19" t="n">
        <v>0.237687177914064</v>
      </c>
      <c r="AF10" s="19"/>
      <c r="AG10" s="19" t="n">
        <v>0.167258998185467</v>
      </c>
      <c r="AH10" s="19" t="n">
        <v>0.290940360222392</v>
      </c>
      <c r="AI10" s="19" t="n">
        <v>0.248198558056007</v>
      </c>
      <c r="AJ10" s="19" t="n">
        <v>0.207600757113603</v>
      </c>
      <c r="AK10" s="19" t="n">
        <v>0.215406989477035</v>
      </c>
      <c r="AL10" s="19"/>
      <c r="AM10" s="19" t="n">
        <v>0.218309440787418</v>
      </c>
      <c r="AN10" s="19" t="n">
        <v>0.295467526025213</v>
      </c>
      <c r="AO10" s="19" t="n">
        <v>0.249580204601148</v>
      </c>
      <c r="AP10" s="19"/>
      <c r="AQ10" s="19" t="n">
        <v>0.221834392100541</v>
      </c>
      <c r="AR10" s="19" t="n">
        <v>0.246165647848287</v>
      </c>
      <c r="AS10" s="19" t="n">
        <v>0.216371863315751</v>
      </c>
      <c r="AT10" s="19" t="n">
        <v>0.284104108784965</v>
      </c>
      <c r="AU10" s="19" t="n">
        <v>0.39478695542151</v>
      </c>
    </row>
    <row r="11">
      <c r="B11" s="20" t="s">
        <v>142</v>
      </c>
      <c r="C11" s="19" t="n">
        <v>0.246307953214223</v>
      </c>
      <c r="D11" s="19" t="n">
        <v>0.243987593737234</v>
      </c>
      <c r="E11" s="19" t="n">
        <v>0.248228589287288</v>
      </c>
      <c r="F11" s="19"/>
      <c r="G11" s="19" t="n">
        <v>0.145206709597994</v>
      </c>
      <c r="H11" s="19" t="n">
        <v>0.277789727421523</v>
      </c>
      <c r="I11" s="19" t="n">
        <v>0.246874989974323</v>
      </c>
      <c r="J11" s="19" t="n">
        <v>0.342422414467344</v>
      </c>
      <c r="K11" s="19" t="n">
        <v>0.216106771679488</v>
      </c>
      <c r="L11" s="19" t="n">
        <v>0.222055619088258</v>
      </c>
      <c r="M11" s="19"/>
      <c r="N11" s="19" t="n">
        <v>0.243812493640916</v>
      </c>
      <c r="O11" s="19" t="n">
        <v>0.26453898566724</v>
      </c>
      <c r="P11" s="19" t="n">
        <v>0.234196957112425</v>
      </c>
      <c r="Q11" s="19" t="n">
        <v>0.243069209359927</v>
      </c>
      <c r="R11" s="19"/>
      <c r="S11" s="19" t="n">
        <v>0.242937796127422</v>
      </c>
      <c r="T11" s="19" t="n">
        <v>0.210994175135408</v>
      </c>
      <c r="U11" s="19" t="n">
        <v>0.261876064741472</v>
      </c>
      <c r="V11" s="19" t="n">
        <v>0.382476125664301</v>
      </c>
      <c r="W11" s="19" t="n">
        <v>0.204627140721879</v>
      </c>
      <c r="X11" s="19" t="n">
        <v>0.178304663665647</v>
      </c>
      <c r="Y11" s="19" t="n">
        <v>0.30958772703766</v>
      </c>
      <c r="Z11" s="19" t="n">
        <v>0.215464849140503</v>
      </c>
      <c r="AA11" s="19" t="n">
        <v>0.199744664224952</v>
      </c>
      <c r="AB11" s="19"/>
      <c r="AC11" s="19" t="n">
        <v>0.2188954545391</v>
      </c>
      <c r="AD11" s="19" t="n">
        <v>0.260094276207546</v>
      </c>
      <c r="AE11" s="19" t="n">
        <v>0.300403864621285</v>
      </c>
      <c r="AF11" s="19"/>
      <c r="AG11" s="19" t="n">
        <v>0.199483170619385</v>
      </c>
      <c r="AH11" s="19" t="n">
        <v>0.263500543929311</v>
      </c>
      <c r="AI11" s="19" t="n">
        <v>0.301457698615526</v>
      </c>
      <c r="AJ11" s="19" t="n">
        <v>0.354669539849251</v>
      </c>
      <c r="AK11" s="19" t="n">
        <v>0.322546290975842</v>
      </c>
      <c r="AL11" s="19"/>
      <c r="AM11" s="19" t="n">
        <v>0.1936475402258</v>
      </c>
      <c r="AN11" s="19" t="n">
        <v>0.264636016821344</v>
      </c>
      <c r="AO11" s="19" t="n">
        <v>0.278268810595458</v>
      </c>
      <c r="AP11" s="19"/>
      <c r="AQ11" s="19" t="n">
        <v>0.233500629887028</v>
      </c>
      <c r="AR11" s="19" t="n">
        <v>0.224797671794548</v>
      </c>
      <c r="AS11" s="19" t="n">
        <v>0.28060985656727</v>
      </c>
      <c r="AT11" s="19" t="n">
        <v>0.224400629862375</v>
      </c>
      <c r="AU11" s="19" t="n">
        <v>0.179909814661367</v>
      </c>
    </row>
    <row r="12">
      <c r="B12" s="20" t="s">
        <v>143</v>
      </c>
      <c r="C12" s="19" t="n">
        <v>0.25298740608062</v>
      </c>
      <c r="D12" s="19" t="n">
        <v>0.238407022272391</v>
      </c>
      <c r="E12" s="19" t="n">
        <v>0.266688457245375</v>
      </c>
      <c r="F12" s="19"/>
      <c r="G12" s="19" t="n">
        <v>0.198386825758799</v>
      </c>
      <c r="H12" s="19" t="n">
        <v>0.146351692626986</v>
      </c>
      <c r="I12" s="19" t="n">
        <v>0.231062061997669</v>
      </c>
      <c r="J12" s="19" t="n">
        <v>0.252159806355016</v>
      </c>
      <c r="K12" s="19" t="n">
        <v>0.321542504257942</v>
      </c>
      <c r="L12" s="19" t="n">
        <v>0.314770553511205</v>
      </c>
      <c r="M12" s="19"/>
      <c r="N12" s="19" t="n">
        <v>0.285110111203284</v>
      </c>
      <c r="O12" s="19" t="n">
        <v>0.261327448974211</v>
      </c>
      <c r="P12" s="19" t="n">
        <v>0.242220527427308</v>
      </c>
      <c r="Q12" s="19" t="n">
        <v>0.213374334036157</v>
      </c>
      <c r="R12" s="19"/>
      <c r="S12" s="19" t="n">
        <v>0.193782489047913</v>
      </c>
      <c r="T12" s="19" t="n">
        <v>0.321732883103459</v>
      </c>
      <c r="U12" s="19" t="n">
        <v>0.292680947653556</v>
      </c>
      <c r="V12" s="19" t="n">
        <v>0.189460338852915</v>
      </c>
      <c r="W12" s="19" t="n">
        <v>0.316635928976778</v>
      </c>
      <c r="X12" s="19" t="n">
        <v>0.25810260139128</v>
      </c>
      <c r="Y12" s="19" t="n">
        <v>0.239535994234498</v>
      </c>
      <c r="Z12" s="19" t="n">
        <v>0.284277222008015</v>
      </c>
      <c r="AA12" s="19" t="n">
        <v>0.227324756857726</v>
      </c>
      <c r="AB12" s="19"/>
      <c r="AC12" s="19" t="n">
        <v>0.290207217422569</v>
      </c>
      <c r="AD12" s="19" t="n">
        <v>0.239486156115451</v>
      </c>
      <c r="AE12" s="19" t="n">
        <v>0.181089843794212</v>
      </c>
      <c r="AF12" s="19"/>
      <c r="AG12" s="19" t="n">
        <v>0.303084140900958</v>
      </c>
      <c r="AH12" s="19" t="n">
        <v>0.207678131740291</v>
      </c>
      <c r="AI12" s="19" t="n">
        <v>0.192405972566391</v>
      </c>
      <c r="AJ12" s="19" t="n">
        <v>0.136701356828397</v>
      </c>
      <c r="AK12" s="19" t="n">
        <v>0.235824378897982</v>
      </c>
      <c r="AL12" s="19"/>
      <c r="AM12" s="19" t="n">
        <v>0.257224136476848</v>
      </c>
      <c r="AN12" s="19" t="n">
        <v>0.20540875227945</v>
      </c>
      <c r="AO12" s="19" t="n">
        <v>0.21553935805762</v>
      </c>
      <c r="AP12" s="19"/>
      <c r="AQ12" s="19" t="n">
        <v>0.248304940524675</v>
      </c>
      <c r="AR12" s="19" t="n">
        <v>0.275021100175784</v>
      </c>
      <c r="AS12" s="19" t="n">
        <v>0.224394183347563</v>
      </c>
      <c r="AT12" s="19" t="n">
        <v>0.271802714331251</v>
      </c>
      <c r="AU12" s="19" t="n">
        <v>0.208450098298285</v>
      </c>
    </row>
    <row r="13">
      <c r="B13" s="20" t="s">
        <v>144</v>
      </c>
      <c r="C13" s="19" t="n">
        <v>0.103707712832593</v>
      </c>
      <c r="D13" s="19" t="n">
        <v>0.0958660316540751</v>
      </c>
      <c r="E13" s="19" t="n">
        <v>0.111887856612422</v>
      </c>
      <c r="F13" s="19"/>
      <c r="G13" s="19" t="n">
        <v>0.0685915026702203</v>
      </c>
      <c r="H13" s="19" t="n">
        <v>0.0821923940918347</v>
      </c>
      <c r="I13" s="19" t="n">
        <v>0.0961607971636795</v>
      </c>
      <c r="J13" s="19" t="n">
        <v>0.099741065497951</v>
      </c>
      <c r="K13" s="19" t="n">
        <v>0.131240937463636</v>
      </c>
      <c r="L13" s="19" t="n">
        <v>0.121983119532572</v>
      </c>
      <c r="M13" s="19"/>
      <c r="N13" s="19" t="n">
        <v>0.117656027850825</v>
      </c>
      <c r="O13" s="19" t="n">
        <v>0.107988769721619</v>
      </c>
      <c r="P13" s="19" t="n">
        <v>0.0915763664090483</v>
      </c>
      <c r="Q13" s="19" t="n">
        <v>0.0953985359105608</v>
      </c>
      <c r="R13" s="19"/>
      <c r="S13" s="19" t="n">
        <v>0.11373866917334</v>
      </c>
      <c r="T13" s="19" t="n">
        <v>0.0747458731815863</v>
      </c>
      <c r="U13" s="19" t="n">
        <v>0.151959234877319</v>
      </c>
      <c r="V13" s="19" t="n">
        <v>0.0786813253029592</v>
      </c>
      <c r="W13" s="19" t="n">
        <v>0.133268328844921</v>
      </c>
      <c r="X13" s="19" t="n">
        <v>0.0788850770002907</v>
      </c>
      <c r="Y13" s="19" t="n">
        <v>0.0789778641473441</v>
      </c>
      <c r="Z13" s="19" t="n">
        <v>0.0635190682846528</v>
      </c>
      <c r="AA13" s="19" t="n">
        <v>0.136575519171297</v>
      </c>
      <c r="AB13" s="19"/>
      <c r="AC13" s="19" t="n">
        <v>0.148758768575415</v>
      </c>
      <c r="AD13" s="19" t="n">
        <v>0.0795382316666999</v>
      </c>
      <c r="AE13" s="19" t="n">
        <v>0.0658854145184334</v>
      </c>
      <c r="AF13" s="19"/>
      <c r="AG13" s="19" t="n">
        <v>0.137834211526007</v>
      </c>
      <c r="AH13" s="19" t="n">
        <v>0.0815921377494904</v>
      </c>
      <c r="AI13" s="19" t="n">
        <v>0.0741224507218428</v>
      </c>
      <c r="AJ13" s="19" t="n">
        <v>0.162689848417821</v>
      </c>
      <c r="AK13" s="19" t="n">
        <v>0.0731960198177426</v>
      </c>
      <c r="AL13" s="19"/>
      <c r="AM13" s="19" t="n">
        <v>0.14436134859824</v>
      </c>
      <c r="AN13" s="19" t="n">
        <v>0.0813349484006398</v>
      </c>
      <c r="AO13" s="19" t="n">
        <v>0.0756995845032895</v>
      </c>
      <c r="AP13" s="19"/>
      <c r="AQ13" s="19" t="n">
        <v>0.118210950826608</v>
      </c>
      <c r="AR13" s="19" t="n">
        <v>0.0880966262356273</v>
      </c>
      <c r="AS13" s="19" t="n">
        <v>0.105137129403688</v>
      </c>
      <c r="AT13" s="19" t="n">
        <v>0.0496208679198395</v>
      </c>
      <c r="AU13" s="19" t="n">
        <v>0</v>
      </c>
    </row>
    <row r="14">
      <c r="B14" s="20" t="s">
        <v>88</v>
      </c>
      <c r="C14" s="21" t="n">
        <v>0.0955057701616074</v>
      </c>
      <c r="D14" s="21" t="n">
        <v>0.0977334932117708</v>
      </c>
      <c r="E14" s="21" t="n">
        <v>0.0938196196356286</v>
      </c>
      <c r="F14" s="21"/>
      <c r="G14" s="21" t="n">
        <v>0.0735909798624128</v>
      </c>
      <c r="H14" s="21" t="n">
        <v>0.0375674789525329</v>
      </c>
      <c r="I14" s="21" t="n">
        <v>0.0914900879384214</v>
      </c>
      <c r="J14" s="21" t="n">
        <v>0.0852139936978531</v>
      </c>
      <c r="K14" s="21" t="n">
        <v>0.135748204027648</v>
      </c>
      <c r="L14" s="21" t="n">
        <v>0.125686314801153</v>
      </c>
      <c r="M14" s="21"/>
      <c r="N14" s="21" t="n">
        <v>0.0745629003769287</v>
      </c>
      <c r="O14" s="21" t="n">
        <v>0.110068738903673</v>
      </c>
      <c r="P14" s="21" t="n">
        <v>0.108786430774626</v>
      </c>
      <c r="Q14" s="21" t="n">
        <v>0.0928108082798553</v>
      </c>
      <c r="R14" s="21"/>
      <c r="S14" s="21" t="n">
        <v>0.0533850717611976</v>
      </c>
      <c r="T14" s="21" t="n">
        <v>0.145172478954122</v>
      </c>
      <c r="U14" s="21" t="n">
        <v>0.130881901611383</v>
      </c>
      <c r="V14" s="21" t="n">
        <v>0.142595264698868</v>
      </c>
      <c r="W14" s="21" t="n">
        <v>0.0512511342832531</v>
      </c>
      <c r="X14" s="21" t="n">
        <v>0.0891659634316103</v>
      </c>
      <c r="Y14" s="21" t="n">
        <v>0.0816435965021726</v>
      </c>
      <c r="Z14" s="21" t="n">
        <v>0.0733859111753726</v>
      </c>
      <c r="AA14" s="21" t="n">
        <v>0.0714303869409478</v>
      </c>
      <c r="AB14" s="21"/>
      <c r="AC14" s="21" t="n">
        <v>0.0992900510673281</v>
      </c>
      <c r="AD14" s="21" t="n">
        <v>0.0964277569283064</v>
      </c>
      <c r="AE14" s="21" t="n">
        <v>0.114182049153568</v>
      </c>
      <c r="AF14" s="21"/>
      <c r="AG14" s="21" t="n">
        <v>0.102786626242314</v>
      </c>
      <c r="AH14" s="21" t="n">
        <v>0.0765678556196341</v>
      </c>
      <c r="AI14" s="21" t="n">
        <v>0.127215483831361</v>
      </c>
      <c r="AJ14" s="21" t="n">
        <v>0</v>
      </c>
      <c r="AK14" s="21" t="n">
        <v>0.101161967742876</v>
      </c>
      <c r="AL14" s="21"/>
      <c r="AM14" s="21" t="n">
        <v>0.0694472218387457</v>
      </c>
      <c r="AN14" s="21" t="n">
        <v>0.0644409053745346</v>
      </c>
      <c r="AO14" s="21" t="n">
        <v>0.121090321377443</v>
      </c>
      <c r="AP14" s="21"/>
      <c r="AQ14" s="21" t="n">
        <v>0.107735437823947</v>
      </c>
      <c r="AR14" s="21" t="n">
        <v>0.0821184216722621</v>
      </c>
      <c r="AS14" s="21" t="n">
        <v>0.103317524325513</v>
      </c>
      <c r="AT14" s="21" t="n">
        <v>0.0850178632318392</v>
      </c>
      <c r="AU14" s="21" t="n">
        <v>0</v>
      </c>
    </row>
    <row r="15">
      <c r="B15" s="18" t="s">
        <v>146</v>
      </c>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147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1082</v>
      </c>
      <c r="D7" s="11" t="n">
        <v>517</v>
      </c>
      <c r="E7" s="11" t="n">
        <v>562</v>
      </c>
      <c r="F7" s="11"/>
      <c r="G7" s="11" t="n">
        <v>123</v>
      </c>
      <c r="H7" s="11" t="n">
        <v>125</v>
      </c>
      <c r="I7" s="11" t="n">
        <v>208</v>
      </c>
      <c r="J7" s="11" t="n">
        <v>190</v>
      </c>
      <c r="K7" s="11" t="n">
        <v>171</v>
      </c>
      <c r="L7" s="11" t="n">
        <v>265</v>
      </c>
      <c r="M7" s="11"/>
      <c r="N7" s="11" t="n">
        <v>336</v>
      </c>
      <c r="O7" s="11" t="n">
        <v>289</v>
      </c>
      <c r="P7" s="11" t="n">
        <v>211</v>
      </c>
      <c r="Q7" s="11" t="n">
        <v>244</v>
      </c>
      <c r="R7" s="11"/>
      <c r="S7" s="11" t="n">
        <v>175</v>
      </c>
      <c r="T7" s="11" t="n">
        <v>206</v>
      </c>
      <c r="U7" s="11" t="n">
        <v>89</v>
      </c>
      <c r="V7" s="11" t="n">
        <v>125</v>
      </c>
      <c r="W7" s="11" t="n">
        <v>108</v>
      </c>
      <c r="X7" s="11" t="n">
        <v>115</v>
      </c>
      <c r="Y7" s="11" t="n">
        <v>103</v>
      </c>
      <c r="Z7" s="11" t="n">
        <v>63</v>
      </c>
      <c r="AA7" s="11" t="n">
        <v>98</v>
      </c>
      <c r="AB7" s="11"/>
      <c r="AC7" s="11" t="n">
        <v>414</v>
      </c>
      <c r="AD7" s="11" t="n">
        <v>434</v>
      </c>
      <c r="AE7" s="11" t="n">
        <v>147</v>
      </c>
      <c r="AF7" s="11"/>
      <c r="AG7" s="11" t="n">
        <v>445</v>
      </c>
      <c r="AH7" s="11" t="n">
        <v>293</v>
      </c>
      <c r="AI7" s="11" t="n">
        <v>71</v>
      </c>
      <c r="AJ7" s="11" t="n">
        <v>17</v>
      </c>
      <c r="AK7" s="11" t="n">
        <v>140</v>
      </c>
      <c r="AL7" s="11"/>
      <c r="AM7" s="11" t="n">
        <v>253</v>
      </c>
      <c r="AN7" s="11" t="n">
        <v>368</v>
      </c>
      <c r="AO7" s="11" t="n">
        <v>71</v>
      </c>
      <c r="AP7" s="11"/>
      <c r="AQ7" s="11" t="n">
        <v>240</v>
      </c>
      <c r="AR7" s="11" t="n">
        <v>254</v>
      </c>
      <c r="AS7" s="11" t="n">
        <v>287</v>
      </c>
      <c r="AT7" s="11" t="n">
        <v>148</v>
      </c>
      <c r="AU7" s="11" t="n">
        <v>15</v>
      </c>
    </row>
    <row r="8" ht="30" customHeight="1">
      <c r="B8" s="12" t="s">
        <v>20</v>
      </c>
      <c r="C8" s="12" t="n">
        <v>1083</v>
      </c>
      <c r="D8" s="12" t="n">
        <v>509</v>
      </c>
      <c r="E8" s="12" t="n">
        <v>570</v>
      </c>
      <c r="F8" s="12"/>
      <c r="G8" s="12" t="n">
        <v>106</v>
      </c>
      <c r="H8" s="12" t="n">
        <v>187</v>
      </c>
      <c r="I8" s="12" t="n">
        <v>185</v>
      </c>
      <c r="J8" s="12" t="n">
        <v>173</v>
      </c>
      <c r="K8" s="12" t="n">
        <v>170</v>
      </c>
      <c r="L8" s="12" t="n">
        <v>261</v>
      </c>
      <c r="M8" s="12"/>
      <c r="N8" s="12" t="n">
        <v>298</v>
      </c>
      <c r="O8" s="12" t="n">
        <v>274</v>
      </c>
      <c r="P8" s="12" t="n">
        <v>242</v>
      </c>
      <c r="Q8" s="12" t="n">
        <v>267</v>
      </c>
      <c r="R8" s="12"/>
      <c r="S8" s="12" t="n">
        <v>156</v>
      </c>
      <c r="T8" s="12" t="n">
        <v>197</v>
      </c>
      <c r="U8" s="12" t="n">
        <v>91</v>
      </c>
      <c r="V8" s="12" t="n">
        <v>121</v>
      </c>
      <c r="W8" s="12" t="n">
        <v>103</v>
      </c>
      <c r="X8" s="12" t="n">
        <v>117</v>
      </c>
      <c r="Y8" s="12" t="n">
        <v>101</v>
      </c>
      <c r="Z8" s="12" t="n">
        <v>53</v>
      </c>
      <c r="AA8" s="12" t="n">
        <v>144</v>
      </c>
      <c r="AB8" s="12"/>
      <c r="AC8" s="12" t="n">
        <v>414</v>
      </c>
      <c r="AD8" s="12" t="n">
        <v>432</v>
      </c>
      <c r="AE8" s="12" t="n">
        <v>157</v>
      </c>
      <c r="AF8" s="12"/>
      <c r="AG8" s="12" t="n">
        <v>437</v>
      </c>
      <c r="AH8" s="12" t="n">
        <v>304</v>
      </c>
      <c r="AI8" s="12" t="n">
        <v>65</v>
      </c>
      <c r="AJ8" s="12" t="n">
        <v>17</v>
      </c>
      <c r="AK8" s="12" t="n">
        <v>146</v>
      </c>
      <c r="AL8" s="12"/>
      <c r="AM8" s="12" t="n">
        <v>251</v>
      </c>
      <c r="AN8" s="12" t="n">
        <v>376</v>
      </c>
      <c r="AO8" s="12" t="n">
        <v>64</v>
      </c>
      <c r="AP8" s="12"/>
      <c r="AQ8" s="12" t="n">
        <v>250</v>
      </c>
      <c r="AR8" s="12" t="n">
        <v>254</v>
      </c>
      <c r="AS8" s="12" t="n">
        <v>288</v>
      </c>
      <c r="AT8" s="12" t="n">
        <v>143</v>
      </c>
      <c r="AU8" s="12" t="n">
        <v>13</v>
      </c>
    </row>
    <row r="9">
      <c r="B9" s="20" t="s">
        <v>140</v>
      </c>
      <c r="C9" s="19" t="n">
        <v>0.0721073228560751</v>
      </c>
      <c r="D9" s="19" t="n">
        <v>0.0957367166453729</v>
      </c>
      <c r="E9" s="19" t="n">
        <v>0.0514066373589769</v>
      </c>
      <c r="F9" s="19"/>
      <c r="G9" s="19" t="n">
        <v>0.195069408396466</v>
      </c>
      <c r="H9" s="19" t="n">
        <v>0.0874829834903006</v>
      </c>
      <c r="I9" s="19" t="n">
        <v>0.0847251823419433</v>
      </c>
      <c r="J9" s="19" t="n">
        <v>0.0383147882000354</v>
      </c>
      <c r="K9" s="19" t="n">
        <v>0.0412025117559229</v>
      </c>
      <c r="L9" s="19" t="n">
        <v>0.0446370888568404</v>
      </c>
      <c r="M9" s="19"/>
      <c r="N9" s="19" t="n">
        <v>0.0805639362193176</v>
      </c>
      <c r="O9" s="19" t="n">
        <v>0.0454393806531139</v>
      </c>
      <c r="P9" s="19" t="n">
        <v>0.0846853258921729</v>
      </c>
      <c r="Q9" s="19" t="n">
        <v>0.0791989186262489</v>
      </c>
      <c r="R9" s="19"/>
      <c r="S9" s="19" t="n">
        <v>0.0889532501667714</v>
      </c>
      <c r="T9" s="19" t="n">
        <v>0.0438497926656879</v>
      </c>
      <c r="U9" s="19" t="n">
        <v>0.0537350077624013</v>
      </c>
      <c r="V9" s="19" t="n">
        <v>0.0568610771004805</v>
      </c>
      <c r="W9" s="19" t="n">
        <v>0.0451617324524124</v>
      </c>
      <c r="X9" s="19" t="n">
        <v>0.140064499369864</v>
      </c>
      <c r="Y9" s="19" t="n">
        <v>0.0967558355261957</v>
      </c>
      <c r="Z9" s="19" t="n">
        <v>0.0447729986074276</v>
      </c>
      <c r="AA9" s="19" t="n">
        <v>0.0736314553946703</v>
      </c>
      <c r="AB9" s="19"/>
      <c r="AC9" s="19" t="n">
        <v>0.0559423502692853</v>
      </c>
      <c r="AD9" s="19" t="n">
        <v>0.0654882051602</v>
      </c>
      <c r="AE9" s="19" t="n">
        <v>0.11755218950881</v>
      </c>
      <c r="AF9" s="19"/>
      <c r="AG9" s="19" t="n">
        <v>0.0720700301953975</v>
      </c>
      <c r="AH9" s="19" t="n">
        <v>0.0623243623209008</v>
      </c>
      <c r="AI9" s="19" t="n">
        <v>0.025914246442673</v>
      </c>
      <c r="AJ9" s="19" t="n">
        <v>0.0551816810441606</v>
      </c>
      <c r="AK9" s="19" t="n">
        <v>0.0768125353882423</v>
      </c>
      <c r="AL9" s="19"/>
      <c r="AM9" s="19" t="n">
        <v>0.0927624117690526</v>
      </c>
      <c r="AN9" s="19" t="n">
        <v>0.0824349770023498</v>
      </c>
      <c r="AO9" s="19" t="n">
        <v>0.0670590015365545</v>
      </c>
      <c r="AP9" s="19"/>
      <c r="AQ9" s="19" t="n">
        <v>0.0640847637371708</v>
      </c>
      <c r="AR9" s="19" t="n">
        <v>0.0496605089914894</v>
      </c>
      <c r="AS9" s="19" t="n">
        <v>0.0764580740699681</v>
      </c>
      <c r="AT9" s="19" t="n">
        <v>0.123883400937134</v>
      </c>
      <c r="AU9" s="19" t="n">
        <v>0.127508819037218</v>
      </c>
    </row>
    <row r="10">
      <c r="B10" s="20" t="s">
        <v>141</v>
      </c>
      <c r="C10" s="19" t="n">
        <v>0.204341269420976</v>
      </c>
      <c r="D10" s="19" t="n">
        <v>0.19995731389523</v>
      </c>
      <c r="E10" s="19" t="n">
        <v>0.207922094138851</v>
      </c>
      <c r="F10" s="19"/>
      <c r="G10" s="19" t="n">
        <v>0.220577407509487</v>
      </c>
      <c r="H10" s="19" t="n">
        <v>0.304896070786187</v>
      </c>
      <c r="I10" s="19" t="n">
        <v>0.226019770440672</v>
      </c>
      <c r="J10" s="19" t="n">
        <v>0.19521813421668</v>
      </c>
      <c r="K10" s="19" t="n">
        <v>0.16875375141131</v>
      </c>
      <c r="L10" s="19" t="n">
        <v>0.139461135288916</v>
      </c>
      <c r="M10" s="19"/>
      <c r="N10" s="19" t="n">
        <v>0.273019303349343</v>
      </c>
      <c r="O10" s="19" t="n">
        <v>0.180471162938935</v>
      </c>
      <c r="P10" s="19" t="n">
        <v>0.176671695103098</v>
      </c>
      <c r="Q10" s="19" t="n">
        <v>0.178736215900228</v>
      </c>
      <c r="R10" s="19"/>
      <c r="S10" s="19" t="n">
        <v>0.271272138893896</v>
      </c>
      <c r="T10" s="19" t="n">
        <v>0.167870279491375</v>
      </c>
      <c r="U10" s="19" t="n">
        <v>0.192719377696087</v>
      </c>
      <c r="V10" s="19" t="n">
        <v>0.148485865688565</v>
      </c>
      <c r="W10" s="19" t="n">
        <v>0.173744535205813</v>
      </c>
      <c r="X10" s="19" t="n">
        <v>0.251936480671759</v>
      </c>
      <c r="Y10" s="19" t="n">
        <v>0.168910645601332</v>
      </c>
      <c r="Z10" s="19" t="n">
        <v>0.34385241983271</v>
      </c>
      <c r="AA10" s="19" t="n">
        <v>0.192287494996307</v>
      </c>
      <c r="AB10" s="19"/>
      <c r="AC10" s="19" t="n">
        <v>0.158394510457235</v>
      </c>
      <c r="AD10" s="19" t="n">
        <v>0.237984920977019</v>
      </c>
      <c r="AE10" s="19" t="n">
        <v>0.215583793880166</v>
      </c>
      <c r="AF10" s="19"/>
      <c r="AG10" s="19" t="n">
        <v>0.201078779953372</v>
      </c>
      <c r="AH10" s="19" t="n">
        <v>0.224844134163232</v>
      </c>
      <c r="AI10" s="19" t="n">
        <v>0.19267772679845</v>
      </c>
      <c r="AJ10" s="19" t="n">
        <v>0</v>
      </c>
      <c r="AK10" s="19" t="n">
        <v>0.197291907963339</v>
      </c>
      <c r="AL10" s="19"/>
      <c r="AM10" s="19" t="n">
        <v>0.252377717691819</v>
      </c>
      <c r="AN10" s="19" t="n">
        <v>0.257624198140953</v>
      </c>
      <c r="AO10" s="19" t="n">
        <v>0.207342205435095</v>
      </c>
      <c r="AP10" s="19"/>
      <c r="AQ10" s="19" t="n">
        <v>0.181130039212835</v>
      </c>
      <c r="AR10" s="19" t="n">
        <v>0.194048348670959</v>
      </c>
      <c r="AS10" s="19" t="n">
        <v>0.220992147227347</v>
      </c>
      <c r="AT10" s="19" t="n">
        <v>0.263414931303772</v>
      </c>
      <c r="AU10" s="19" t="n">
        <v>0.327914211533872</v>
      </c>
    </row>
    <row r="11">
      <c r="B11" s="20" t="s">
        <v>142</v>
      </c>
      <c r="C11" s="19" t="n">
        <v>0.268431763004066</v>
      </c>
      <c r="D11" s="19" t="n">
        <v>0.287239574814154</v>
      </c>
      <c r="E11" s="19" t="n">
        <v>0.253191006967701</v>
      </c>
      <c r="F11" s="19"/>
      <c r="G11" s="19" t="n">
        <v>0.208633319061925</v>
      </c>
      <c r="H11" s="19" t="n">
        <v>0.325643370264081</v>
      </c>
      <c r="I11" s="19" t="n">
        <v>0.247488055380026</v>
      </c>
      <c r="J11" s="19" t="n">
        <v>0.306596104856223</v>
      </c>
      <c r="K11" s="19" t="n">
        <v>0.256238842084621</v>
      </c>
      <c r="L11" s="19" t="n">
        <v>0.249237318839138</v>
      </c>
      <c r="M11" s="19"/>
      <c r="N11" s="19" t="n">
        <v>0.233566348879759</v>
      </c>
      <c r="O11" s="19" t="n">
        <v>0.233866513837844</v>
      </c>
      <c r="P11" s="19" t="n">
        <v>0.331778496609865</v>
      </c>
      <c r="Q11" s="19" t="n">
        <v>0.280236922759309</v>
      </c>
      <c r="R11" s="19"/>
      <c r="S11" s="19" t="n">
        <v>0.293536555133673</v>
      </c>
      <c r="T11" s="19" t="n">
        <v>0.281211515633026</v>
      </c>
      <c r="U11" s="19" t="n">
        <v>0.240167758656238</v>
      </c>
      <c r="V11" s="19" t="n">
        <v>0.244841723958315</v>
      </c>
      <c r="W11" s="19" t="n">
        <v>0.239326227000029</v>
      </c>
      <c r="X11" s="19" t="n">
        <v>0.245529491003751</v>
      </c>
      <c r="Y11" s="19" t="n">
        <v>0.299516949642999</v>
      </c>
      <c r="Z11" s="19" t="n">
        <v>0.199158274049977</v>
      </c>
      <c r="AA11" s="19" t="n">
        <v>0.304615066020511</v>
      </c>
      <c r="AB11" s="19"/>
      <c r="AC11" s="19" t="n">
        <v>0.277997967229832</v>
      </c>
      <c r="AD11" s="19" t="n">
        <v>0.293081322593965</v>
      </c>
      <c r="AE11" s="19" t="n">
        <v>0.222584709777545</v>
      </c>
      <c r="AF11" s="19"/>
      <c r="AG11" s="19" t="n">
        <v>0.252857896669999</v>
      </c>
      <c r="AH11" s="19" t="n">
        <v>0.292554089401995</v>
      </c>
      <c r="AI11" s="19" t="n">
        <v>0.334945259167021</v>
      </c>
      <c r="AJ11" s="19" t="n">
        <v>0.190214292741545</v>
      </c>
      <c r="AK11" s="19" t="n">
        <v>0.239287876054901</v>
      </c>
      <c r="AL11" s="19"/>
      <c r="AM11" s="19" t="n">
        <v>0.234367559760823</v>
      </c>
      <c r="AN11" s="19" t="n">
        <v>0.262556831596377</v>
      </c>
      <c r="AO11" s="19" t="n">
        <v>0.347489283539814</v>
      </c>
      <c r="AP11" s="19"/>
      <c r="AQ11" s="19" t="n">
        <v>0.26412565155044</v>
      </c>
      <c r="AR11" s="19" t="n">
        <v>0.292465219054178</v>
      </c>
      <c r="AS11" s="19" t="n">
        <v>0.252216718479572</v>
      </c>
      <c r="AT11" s="19" t="n">
        <v>0.26666566872765</v>
      </c>
      <c r="AU11" s="19" t="n">
        <v>0.22187071057755</v>
      </c>
    </row>
    <row r="12">
      <c r="B12" s="20" t="s">
        <v>143</v>
      </c>
      <c r="C12" s="19" t="n">
        <v>0.265191792812278</v>
      </c>
      <c r="D12" s="19" t="n">
        <v>0.241843293183544</v>
      </c>
      <c r="E12" s="19" t="n">
        <v>0.285455631243057</v>
      </c>
      <c r="F12" s="19"/>
      <c r="G12" s="19" t="n">
        <v>0.215394615063506</v>
      </c>
      <c r="H12" s="19" t="n">
        <v>0.188552071248517</v>
      </c>
      <c r="I12" s="19" t="n">
        <v>0.229677913576392</v>
      </c>
      <c r="J12" s="19" t="n">
        <v>0.251409571024115</v>
      </c>
      <c r="K12" s="19" t="n">
        <v>0.292333143185842</v>
      </c>
      <c r="L12" s="19" t="n">
        <v>0.357022257875109</v>
      </c>
      <c r="M12" s="19"/>
      <c r="N12" s="19" t="n">
        <v>0.241598557910535</v>
      </c>
      <c r="O12" s="19" t="n">
        <v>0.295336839353409</v>
      </c>
      <c r="P12" s="19" t="n">
        <v>0.253104445020169</v>
      </c>
      <c r="Q12" s="19" t="n">
        <v>0.27340644815778</v>
      </c>
      <c r="R12" s="19"/>
      <c r="S12" s="19" t="n">
        <v>0.196783001244692</v>
      </c>
      <c r="T12" s="19" t="n">
        <v>0.311779856791174</v>
      </c>
      <c r="U12" s="19" t="n">
        <v>0.243553299109491</v>
      </c>
      <c r="V12" s="19" t="n">
        <v>0.391772602019207</v>
      </c>
      <c r="W12" s="19" t="n">
        <v>0.271738039095975</v>
      </c>
      <c r="X12" s="19" t="n">
        <v>0.168095040377773</v>
      </c>
      <c r="Y12" s="19" t="n">
        <v>0.25833005776533</v>
      </c>
      <c r="Z12" s="19" t="n">
        <v>0.27739099727362</v>
      </c>
      <c r="AA12" s="19" t="n">
        <v>0.257608759077321</v>
      </c>
      <c r="AB12" s="19"/>
      <c r="AC12" s="19" t="n">
        <v>0.299419466950316</v>
      </c>
      <c r="AD12" s="19" t="n">
        <v>0.239038279849926</v>
      </c>
      <c r="AE12" s="19" t="n">
        <v>0.250161493551033</v>
      </c>
      <c r="AF12" s="19"/>
      <c r="AG12" s="19" t="n">
        <v>0.298475092260615</v>
      </c>
      <c r="AH12" s="19" t="n">
        <v>0.23362749337263</v>
      </c>
      <c r="AI12" s="19" t="n">
        <v>0.241719012756525</v>
      </c>
      <c r="AJ12" s="19" t="n">
        <v>0.389860930937827</v>
      </c>
      <c r="AK12" s="19" t="n">
        <v>0.247516058472051</v>
      </c>
      <c r="AL12" s="19"/>
      <c r="AM12" s="19" t="n">
        <v>0.282959382948353</v>
      </c>
      <c r="AN12" s="19" t="n">
        <v>0.22058234988249</v>
      </c>
      <c r="AO12" s="19" t="n">
        <v>0.243089553692308</v>
      </c>
      <c r="AP12" s="19"/>
      <c r="AQ12" s="19" t="n">
        <v>0.276801758441221</v>
      </c>
      <c r="AR12" s="19" t="n">
        <v>0.263153239619312</v>
      </c>
      <c r="AS12" s="19" t="n">
        <v>0.267335457679077</v>
      </c>
      <c r="AT12" s="19" t="n">
        <v>0.193482257071746</v>
      </c>
      <c r="AU12" s="19" t="n">
        <v>0.183083698549426</v>
      </c>
    </row>
    <row r="13">
      <c r="B13" s="20" t="s">
        <v>144</v>
      </c>
      <c r="C13" s="19" t="n">
        <v>0.100776979690935</v>
      </c>
      <c r="D13" s="19" t="n">
        <v>0.108836403556408</v>
      </c>
      <c r="E13" s="19" t="n">
        <v>0.0941626361914041</v>
      </c>
      <c r="F13" s="19"/>
      <c r="G13" s="19" t="n">
        <v>0.118096798053209</v>
      </c>
      <c r="H13" s="19" t="n">
        <v>0.0506666922736009</v>
      </c>
      <c r="I13" s="19" t="n">
        <v>0.0908509652729928</v>
      </c>
      <c r="J13" s="19" t="n">
        <v>0.100391378563905</v>
      </c>
      <c r="K13" s="19" t="n">
        <v>0.14626044542992</v>
      </c>
      <c r="L13" s="19" t="n">
        <v>0.107297897986458</v>
      </c>
      <c r="M13" s="19"/>
      <c r="N13" s="19" t="n">
        <v>0.095621282837976</v>
      </c>
      <c r="O13" s="19" t="n">
        <v>0.117719559231206</v>
      </c>
      <c r="P13" s="19" t="n">
        <v>0.0901225305061813</v>
      </c>
      <c r="Q13" s="19" t="n">
        <v>0.0994963960237931</v>
      </c>
      <c r="R13" s="19"/>
      <c r="S13" s="19" t="n">
        <v>0.0694106355725865</v>
      </c>
      <c r="T13" s="19" t="n">
        <v>0.110376426547368</v>
      </c>
      <c r="U13" s="19" t="n">
        <v>0.120950564931376</v>
      </c>
      <c r="V13" s="19" t="n">
        <v>0.0571567120787107</v>
      </c>
      <c r="W13" s="19" t="n">
        <v>0.207974431600863</v>
      </c>
      <c r="X13" s="19" t="n">
        <v>0.0900141215635558</v>
      </c>
      <c r="Y13" s="19" t="n">
        <v>0.101656159812102</v>
      </c>
      <c r="Z13" s="19" t="n">
        <v>0.0475693947739669</v>
      </c>
      <c r="AA13" s="19" t="n">
        <v>0.0967192459192142</v>
      </c>
      <c r="AB13" s="19"/>
      <c r="AC13" s="19" t="n">
        <v>0.138863993203916</v>
      </c>
      <c r="AD13" s="19" t="n">
        <v>0.0717955353532748</v>
      </c>
      <c r="AE13" s="19" t="n">
        <v>0.084681838178633</v>
      </c>
      <c r="AF13" s="19"/>
      <c r="AG13" s="19" t="n">
        <v>0.120153707646511</v>
      </c>
      <c r="AH13" s="19" t="n">
        <v>0.0803288908428738</v>
      </c>
      <c r="AI13" s="19" t="n">
        <v>0.0660135614676531</v>
      </c>
      <c r="AJ13" s="19" t="n">
        <v>0.311598584877458</v>
      </c>
      <c r="AK13" s="19" t="n">
        <v>0.0975040233227852</v>
      </c>
      <c r="AL13" s="19"/>
      <c r="AM13" s="19" t="n">
        <v>0.0950654293066219</v>
      </c>
      <c r="AN13" s="19" t="n">
        <v>0.0953479312628879</v>
      </c>
      <c r="AO13" s="19" t="n">
        <v>0.0397280845649714</v>
      </c>
      <c r="AP13" s="19"/>
      <c r="AQ13" s="19" t="n">
        <v>0.126563835796549</v>
      </c>
      <c r="AR13" s="19" t="n">
        <v>0.0912685492486294</v>
      </c>
      <c r="AS13" s="19" t="n">
        <v>0.0987009135380899</v>
      </c>
      <c r="AT13" s="19" t="n">
        <v>0.0828015715401158</v>
      </c>
      <c r="AU13" s="19" t="n">
        <v>0</v>
      </c>
    </row>
    <row r="14">
      <c r="B14" s="20" t="s">
        <v>88</v>
      </c>
      <c r="C14" s="21" t="n">
        <v>0.0891508722156693</v>
      </c>
      <c r="D14" s="21" t="n">
        <v>0.0663866979052901</v>
      </c>
      <c r="E14" s="21" t="n">
        <v>0.107861994100011</v>
      </c>
      <c r="F14" s="21"/>
      <c r="G14" s="21" t="n">
        <v>0.0422284519154069</v>
      </c>
      <c r="H14" s="21" t="n">
        <v>0.0427588119373125</v>
      </c>
      <c r="I14" s="21" t="n">
        <v>0.121238112987973</v>
      </c>
      <c r="J14" s="21" t="n">
        <v>0.108070023139043</v>
      </c>
      <c r="K14" s="21" t="n">
        <v>0.0952113061323836</v>
      </c>
      <c r="L14" s="21" t="n">
        <v>0.102344301153539</v>
      </c>
      <c r="M14" s="21"/>
      <c r="N14" s="21" t="n">
        <v>0.0756305708030695</v>
      </c>
      <c r="O14" s="21" t="n">
        <v>0.127166543985493</v>
      </c>
      <c r="P14" s="21" t="n">
        <v>0.063637506868514</v>
      </c>
      <c r="Q14" s="21" t="n">
        <v>0.0889250985326411</v>
      </c>
      <c r="R14" s="21"/>
      <c r="S14" s="21" t="n">
        <v>0.080044418988381</v>
      </c>
      <c r="T14" s="21" t="n">
        <v>0.0849121288713706</v>
      </c>
      <c r="U14" s="21" t="n">
        <v>0.148873991844407</v>
      </c>
      <c r="V14" s="21" t="n">
        <v>0.100882019154722</v>
      </c>
      <c r="W14" s="21" t="n">
        <v>0.0620550346449082</v>
      </c>
      <c r="X14" s="21" t="n">
        <v>0.104360367013296</v>
      </c>
      <c r="Y14" s="21" t="n">
        <v>0.0748303516520417</v>
      </c>
      <c r="Z14" s="21" t="n">
        <v>0.0872559154622989</v>
      </c>
      <c r="AA14" s="21" t="n">
        <v>0.0751379785919764</v>
      </c>
      <c r="AB14" s="21"/>
      <c r="AC14" s="21" t="n">
        <v>0.0693817118894154</v>
      </c>
      <c r="AD14" s="21" t="n">
        <v>0.092611736065616</v>
      </c>
      <c r="AE14" s="21" t="n">
        <v>0.109435975103813</v>
      </c>
      <c r="AF14" s="21"/>
      <c r="AG14" s="21" t="n">
        <v>0.0553644932741052</v>
      </c>
      <c r="AH14" s="21" t="n">
        <v>0.106321029898368</v>
      </c>
      <c r="AI14" s="21" t="n">
        <v>0.138730193367678</v>
      </c>
      <c r="AJ14" s="21" t="n">
        <v>0.0531445103990095</v>
      </c>
      <c r="AK14" s="21" t="n">
        <v>0.14158759879868</v>
      </c>
      <c r="AL14" s="21"/>
      <c r="AM14" s="21" t="n">
        <v>0.0424674985233306</v>
      </c>
      <c r="AN14" s="21" t="n">
        <v>0.0814537121149422</v>
      </c>
      <c r="AO14" s="21" t="n">
        <v>0.0952918712312573</v>
      </c>
      <c r="AP14" s="21"/>
      <c r="AQ14" s="21" t="n">
        <v>0.0872939512617838</v>
      </c>
      <c r="AR14" s="21" t="n">
        <v>0.109404134415433</v>
      </c>
      <c r="AS14" s="21" t="n">
        <v>0.0842966890059456</v>
      </c>
      <c r="AT14" s="21" t="n">
        <v>0.0697521704195831</v>
      </c>
      <c r="AU14" s="21" t="n">
        <v>0.139622560301934</v>
      </c>
    </row>
    <row r="15">
      <c r="B15" s="18" t="s">
        <v>146</v>
      </c>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158</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148</v>
      </c>
      <c r="C9" s="19" t="n">
        <v>0.0395838399018697</v>
      </c>
      <c r="D9" s="19" t="n">
        <v>0.0395306485344813</v>
      </c>
      <c r="E9" s="19" t="n">
        <v>0.0398634107831046</v>
      </c>
      <c r="F9" s="19"/>
      <c r="G9" s="19" t="n">
        <v>0.0126924923408156</v>
      </c>
      <c r="H9" s="19" t="n">
        <v>0.0508823163415372</v>
      </c>
      <c r="I9" s="19" t="n">
        <v>0.0221242700881311</v>
      </c>
      <c r="J9" s="19" t="n">
        <v>0.0358568572067448</v>
      </c>
      <c r="K9" s="19" t="n">
        <v>0.0420883110242842</v>
      </c>
      <c r="L9" s="19" t="n">
        <v>0.0566800625529777</v>
      </c>
      <c r="M9" s="19"/>
      <c r="N9" s="19" t="n">
        <v>0.0191195213183433</v>
      </c>
      <c r="O9" s="19" t="n">
        <v>0.0325786829090869</v>
      </c>
      <c r="P9" s="19" t="n">
        <v>0.0319567256417933</v>
      </c>
      <c r="Q9" s="19" t="n">
        <v>0.0741039280636557</v>
      </c>
      <c r="R9" s="19"/>
      <c r="S9" s="19" t="n">
        <v>0.0186801079068398</v>
      </c>
      <c r="T9" s="19" t="n">
        <v>0.0313095803971352</v>
      </c>
      <c r="U9" s="19" t="n">
        <v>0.0320725267652655</v>
      </c>
      <c r="V9" s="19" t="n">
        <v>0.0366627825262593</v>
      </c>
      <c r="W9" s="19" t="n">
        <v>0.028248826310698</v>
      </c>
      <c r="X9" s="19" t="n">
        <v>0.0298308926345399</v>
      </c>
      <c r="Y9" s="19" t="n">
        <v>0.0747843770676714</v>
      </c>
      <c r="Z9" s="19" t="n">
        <v>0.0527104708226352</v>
      </c>
      <c r="AA9" s="19" t="n">
        <v>0.0674714194666419</v>
      </c>
      <c r="AB9" s="19"/>
      <c r="AC9" s="19" t="n">
        <v>0.0471964583009683</v>
      </c>
      <c r="AD9" s="19" t="n">
        <v>0.0365073754150863</v>
      </c>
      <c r="AE9" s="19" t="n">
        <v>0.0483567878123999</v>
      </c>
      <c r="AF9" s="19"/>
      <c r="AG9" s="19" t="n">
        <v>0.0368968736572392</v>
      </c>
      <c r="AH9" s="19" t="n">
        <v>0.0341186854739692</v>
      </c>
      <c r="AI9" s="19" t="n">
        <v>0.065246874501927</v>
      </c>
      <c r="AJ9" s="19" t="n">
        <v>0.0394652570691595</v>
      </c>
      <c r="AK9" s="19" t="n">
        <v>0.0629989507109693</v>
      </c>
      <c r="AL9" s="19"/>
      <c r="AM9" s="19" t="n">
        <v>0.0305478591233403</v>
      </c>
      <c r="AN9" s="19" t="n">
        <v>0.0394240073804408</v>
      </c>
      <c r="AO9" s="19" t="n">
        <v>0.0343282449183613</v>
      </c>
      <c r="AP9" s="19"/>
      <c r="AQ9" s="19" t="n">
        <v>0.0665867763134082</v>
      </c>
      <c r="AR9" s="19" t="n">
        <v>0.0339365779489266</v>
      </c>
      <c r="AS9" s="19" t="n">
        <v>0.0229381427182001</v>
      </c>
      <c r="AT9" s="19" t="n">
        <v>0.0261990705088719</v>
      </c>
      <c r="AU9" s="19" t="n">
        <v>0.0474006752030798</v>
      </c>
    </row>
    <row r="10">
      <c r="B10" s="20" t="s">
        <v>149</v>
      </c>
      <c r="C10" s="19" t="n">
        <v>0.0984669274819213</v>
      </c>
      <c r="D10" s="19" t="n">
        <v>0.114774159365115</v>
      </c>
      <c r="E10" s="19" t="n">
        <v>0.0825965129489831</v>
      </c>
      <c r="F10" s="19"/>
      <c r="G10" s="19" t="n">
        <v>0.0502026377320124</v>
      </c>
      <c r="H10" s="19" t="n">
        <v>0.0532430696536513</v>
      </c>
      <c r="I10" s="19" t="n">
        <v>0.121878614409711</v>
      </c>
      <c r="J10" s="19" t="n">
        <v>0.115001529761639</v>
      </c>
      <c r="K10" s="19" t="n">
        <v>0.103181488187995</v>
      </c>
      <c r="L10" s="19" t="n">
        <v>0.121970735659147</v>
      </c>
      <c r="M10" s="19"/>
      <c r="N10" s="19" t="n">
        <v>0.0638475887241058</v>
      </c>
      <c r="O10" s="19" t="n">
        <v>0.104062753544813</v>
      </c>
      <c r="P10" s="19" t="n">
        <v>0.115742615092592</v>
      </c>
      <c r="Q10" s="19" t="n">
        <v>0.116003960615221</v>
      </c>
      <c r="R10" s="19"/>
      <c r="S10" s="19" t="n">
        <v>0.0707898403606825</v>
      </c>
      <c r="T10" s="19" t="n">
        <v>0.110859363233958</v>
      </c>
      <c r="U10" s="19" t="n">
        <v>0.0903167579475103</v>
      </c>
      <c r="V10" s="19" t="n">
        <v>0.110923884850161</v>
      </c>
      <c r="W10" s="19" t="n">
        <v>0.0786546667688919</v>
      </c>
      <c r="X10" s="19" t="n">
        <v>0.100142298291329</v>
      </c>
      <c r="Y10" s="19" t="n">
        <v>0.113660768616193</v>
      </c>
      <c r="Z10" s="19" t="n">
        <v>0.108284734646257</v>
      </c>
      <c r="AA10" s="19" t="n">
        <v>0.108838032176886</v>
      </c>
      <c r="AB10" s="19"/>
      <c r="AC10" s="19" t="n">
        <v>0.129633963762246</v>
      </c>
      <c r="AD10" s="19" t="n">
        <v>0.0862301531716143</v>
      </c>
      <c r="AE10" s="19" t="n">
        <v>0.0910286703871636</v>
      </c>
      <c r="AF10" s="19"/>
      <c r="AG10" s="19" t="n">
        <v>0.0985413767472772</v>
      </c>
      <c r="AH10" s="19" t="n">
        <v>0.0995012000733601</v>
      </c>
      <c r="AI10" s="19" t="n">
        <v>0.0656036917445442</v>
      </c>
      <c r="AJ10" s="19" t="n">
        <v>0.254324797027647</v>
      </c>
      <c r="AK10" s="19" t="n">
        <v>0.104188059732917</v>
      </c>
      <c r="AL10" s="19"/>
      <c r="AM10" s="19" t="n">
        <v>0.0953071168436438</v>
      </c>
      <c r="AN10" s="19" t="n">
        <v>0.10687280963293</v>
      </c>
      <c r="AO10" s="19" t="n">
        <v>0.0552212146238844</v>
      </c>
      <c r="AP10" s="19"/>
      <c r="AQ10" s="19" t="n">
        <v>0.155723913566666</v>
      </c>
      <c r="AR10" s="19" t="n">
        <v>0.093597142035376</v>
      </c>
      <c r="AS10" s="19" t="n">
        <v>0.0695157541164751</v>
      </c>
      <c r="AT10" s="19" t="n">
        <v>0.0608562595504094</v>
      </c>
      <c r="AU10" s="19" t="n">
        <v>0.0720021978084659</v>
      </c>
    </row>
    <row r="11">
      <c r="B11" s="20" t="s">
        <v>150</v>
      </c>
      <c r="C11" s="19" t="n">
        <v>0.190408238246259</v>
      </c>
      <c r="D11" s="19" t="n">
        <v>0.194032067421637</v>
      </c>
      <c r="E11" s="19" t="n">
        <v>0.187315976375276</v>
      </c>
      <c r="F11" s="19"/>
      <c r="G11" s="19" t="n">
        <v>0.118549970556784</v>
      </c>
      <c r="H11" s="19" t="n">
        <v>0.21112671311725</v>
      </c>
      <c r="I11" s="19" t="n">
        <v>0.195810907977365</v>
      </c>
      <c r="J11" s="19" t="n">
        <v>0.212492605857562</v>
      </c>
      <c r="K11" s="19" t="n">
        <v>0.192362735347591</v>
      </c>
      <c r="L11" s="19" t="n">
        <v>0.187091095585859</v>
      </c>
      <c r="M11" s="19"/>
      <c r="N11" s="19" t="n">
        <v>0.152810308270406</v>
      </c>
      <c r="O11" s="19" t="n">
        <v>0.178925403056231</v>
      </c>
      <c r="P11" s="19" t="n">
        <v>0.22573659647511</v>
      </c>
      <c r="Q11" s="19" t="n">
        <v>0.209986087996822</v>
      </c>
      <c r="R11" s="19"/>
      <c r="S11" s="19" t="n">
        <v>0.15805882691853</v>
      </c>
      <c r="T11" s="19" t="n">
        <v>0.184792157907817</v>
      </c>
      <c r="U11" s="19" t="n">
        <v>0.195284005432694</v>
      </c>
      <c r="V11" s="19" t="n">
        <v>0.187265777388912</v>
      </c>
      <c r="W11" s="19" t="n">
        <v>0.199060790365748</v>
      </c>
      <c r="X11" s="19" t="n">
        <v>0.175363141866897</v>
      </c>
      <c r="Y11" s="19" t="n">
        <v>0.192482393963844</v>
      </c>
      <c r="Z11" s="19" t="n">
        <v>0.205678805046213</v>
      </c>
      <c r="AA11" s="19" t="n">
        <v>0.234362178777187</v>
      </c>
      <c r="AB11" s="19"/>
      <c r="AC11" s="19" t="n">
        <v>0.205031855471977</v>
      </c>
      <c r="AD11" s="19" t="n">
        <v>0.192205413594219</v>
      </c>
      <c r="AE11" s="19" t="n">
        <v>0.161142583196348</v>
      </c>
      <c r="AF11" s="19"/>
      <c r="AG11" s="19" t="n">
        <v>0.182095221342154</v>
      </c>
      <c r="AH11" s="19" t="n">
        <v>0.227716641742876</v>
      </c>
      <c r="AI11" s="19" t="n">
        <v>0.160387282501164</v>
      </c>
      <c r="AJ11" s="19" t="n">
        <v>0.0959392049948321</v>
      </c>
      <c r="AK11" s="19" t="n">
        <v>0.159148199754579</v>
      </c>
      <c r="AL11" s="19"/>
      <c r="AM11" s="19" t="n">
        <v>0.164443101706515</v>
      </c>
      <c r="AN11" s="19" t="n">
        <v>0.217240466423141</v>
      </c>
      <c r="AO11" s="19" t="n">
        <v>0.238024212261333</v>
      </c>
      <c r="AP11" s="19"/>
      <c r="AQ11" s="19" t="n">
        <v>0.238810475561318</v>
      </c>
      <c r="AR11" s="19" t="n">
        <v>0.184425461523027</v>
      </c>
      <c r="AS11" s="19" t="n">
        <v>0.163801610541513</v>
      </c>
      <c r="AT11" s="19" t="n">
        <v>0.14084566629225</v>
      </c>
      <c r="AU11" s="19" t="n">
        <v>0.0442266162521505</v>
      </c>
    </row>
    <row r="12">
      <c r="B12" s="20" t="s">
        <v>151</v>
      </c>
      <c r="C12" s="19" t="n">
        <v>0.203819825009585</v>
      </c>
      <c r="D12" s="19" t="n">
        <v>0.199951494780752</v>
      </c>
      <c r="E12" s="19" t="n">
        <v>0.2074300944737</v>
      </c>
      <c r="F12" s="19"/>
      <c r="G12" s="19" t="n">
        <v>0.201794930690581</v>
      </c>
      <c r="H12" s="19" t="n">
        <v>0.219312358332206</v>
      </c>
      <c r="I12" s="19" t="n">
        <v>0.224397409661395</v>
      </c>
      <c r="J12" s="19" t="n">
        <v>0.205566605312655</v>
      </c>
      <c r="K12" s="19" t="n">
        <v>0.167122355783912</v>
      </c>
      <c r="L12" s="19" t="n">
        <v>0.202881602386781</v>
      </c>
      <c r="M12" s="19"/>
      <c r="N12" s="19" t="n">
        <v>0.223335920117564</v>
      </c>
      <c r="O12" s="19" t="n">
        <v>0.223122534905452</v>
      </c>
      <c r="P12" s="19" t="n">
        <v>0.188584837088295</v>
      </c>
      <c r="Q12" s="19" t="n">
        <v>0.174593653555058</v>
      </c>
      <c r="R12" s="19"/>
      <c r="S12" s="19" t="n">
        <v>0.182789624244013</v>
      </c>
      <c r="T12" s="19" t="n">
        <v>0.222802887831429</v>
      </c>
      <c r="U12" s="19" t="n">
        <v>0.22151542726737</v>
      </c>
      <c r="V12" s="19" t="n">
        <v>0.156845939174798</v>
      </c>
      <c r="W12" s="19" t="n">
        <v>0.252170419103876</v>
      </c>
      <c r="X12" s="19" t="n">
        <v>0.219248313720887</v>
      </c>
      <c r="Y12" s="19" t="n">
        <v>0.179518249434757</v>
      </c>
      <c r="Z12" s="19" t="n">
        <v>0.187365080309971</v>
      </c>
      <c r="AA12" s="19" t="n">
        <v>0.210974464017627</v>
      </c>
      <c r="AB12" s="19"/>
      <c r="AC12" s="19" t="n">
        <v>0.179939916859393</v>
      </c>
      <c r="AD12" s="19" t="n">
        <v>0.224280188722584</v>
      </c>
      <c r="AE12" s="19" t="n">
        <v>0.218709096968981</v>
      </c>
      <c r="AF12" s="19"/>
      <c r="AG12" s="19" t="n">
        <v>0.213504290512459</v>
      </c>
      <c r="AH12" s="19" t="n">
        <v>0.217618865146628</v>
      </c>
      <c r="AI12" s="19" t="n">
        <v>0.187478045769896</v>
      </c>
      <c r="AJ12" s="19" t="n">
        <v>0.161962035872732</v>
      </c>
      <c r="AK12" s="19" t="n">
        <v>0.176582238370143</v>
      </c>
      <c r="AL12" s="19"/>
      <c r="AM12" s="19" t="n">
        <v>0.229369444283909</v>
      </c>
      <c r="AN12" s="19" t="n">
        <v>0.221158259309854</v>
      </c>
      <c r="AO12" s="19" t="n">
        <v>0.209350774625142</v>
      </c>
      <c r="AP12" s="19"/>
      <c r="AQ12" s="19" t="n">
        <v>0.170988367747964</v>
      </c>
      <c r="AR12" s="19" t="n">
        <v>0.243132180633774</v>
      </c>
      <c r="AS12" s="19" t="n">
        <v>0.198539386371417</v>
      </c>
      <c r="AT12" s="19" t="n">
        <v>0.230563838872061</v>
      </c>
      <c r="AU12" s="19" t="n">
        <v>0.0627531435171024</v>
      </c>
    </row>
    <row r="13">
      <c r="B13" s="20" t="s">
        <v>152</v>
      </c>
      <c r="C13" s="19" t="n">
        <v>0.143306468393234</v>
      </c>
      <c r="D13" s="19" t="n">
        <v>0.149537965292615</v>
      </c>
      <c r="E13" s="19" t="n">
        <v>0.137464608060003</v>
      </c>
      <c r="F13" s="19"/>
      <c r="G13" s="19" t="n">
        <v>0.154465909323658</v>
      </c>
      <c r="H13" s="19" t="n">
        <v>0.137424256574353</v>
      </c>
      <c r="I13" s="19" t="n">
        <v>0.12747467884022</v>
      </c>
      <c r="J13" s="19" t="n">
        <v>0.155776364005195</v>
      </c>
      <c r="K13" s="19" t="n">
        <v>0.147007368869251</v>
      </c>
      <c r="L13" s="19" t="n">
        <v>0.142139438910376</v>
      </c>
      <c r="M13" s="19"/>
      <c r="N13" s="19" t="n">
        <v>0.178818802021281</v>
      </c>
      <c r="O13" s="19" t="n">
        <v>0.146460100979036</v>
      </c>
      <c r="P13" s="19" t="n">
        <v>0.126506525298873</v>
      </c>
      <c r="Q13" s="19" t="n">
        <v>0.118170690464294</v>
      </c>
      <c r="R13" s="19"/>
      <c r="S13" s="19" t="n">
        <v>0.160000475462718</v>
      </c>
      <c r="T13" s="19" t="n">
        <v>0.133821145103121</v>
      </c>
      <c r="U13" s="19" t="n">
        <v>0.138301625553335</v>
      </c>
      <c r="V13" s="19" t="n">
        <v>0.162998609686901</v>
      </c>
      <c r="W13" s="19" t="n">
        <v>0.162359920496236</v>
      </c>
      <c r="X13" s="19" t="n">
        <v>0.1452185274735</v>
      </c>
      <c r="Y13" s="19" t="n">
        <v>0.15667019183439</v>
      </c>
      <c r="Z13" s="19" t="n">
        <v>0.113542021828582</v>
      </c>
      <c r="AA13" s="19" t="n">
        <v>0.109080972497015</v>
      </c>
      <c r="AB13" s="19"/>
      <c r="AC13" s="19" t="n">
        <v>0.137274655657114</v>
      </c>
      <c r="AD13" s="19" t="n">
        <v>0.157915151421961</v>
      </c>
      <c r="AE13" s="19" t="n">
        <v>0.111688694919196</v>
      </c>
      <c r="AF13" s="19"/>
      <c r="AG13" s="19" t="n">
        <v>0.149265913108782</v>
      </c>
      <c r="AH13" s="19" t="n">
        <v>0.129604093793734</v>
      </c>
      <c r="AI13" s="19" t="n">
        <v>0.200960618429142</v>
      </c>
      <c r="AJ13" s="19" t="n">
        <v>0.182758568993606</v>
      </c>
      <c r="AK13" s="19" t="n">
        <v>0.112181643852399</v>
      </c>
      <c r="AL13" s="19"/>
      <c r="AM13" s="19" t="n">
        <v>0.149968026354819</v>
      </c>
      <c r="AN13" s="19" t="n">
        <v>0.139839958494968</v>
      </c>
      <c r="AO13" s="19" t="n">
        <v>0.157556696519105</v>
      </c>
      <c r="AP13" s="19"/>
      <c r="AQ13" s="19" t="n">
        <v>0.0942601409567953</v>
      </c>
      <c r="AR13" s="19" t="n">
        <v>0.144897204303496</v>
      </c>
      <c r="AS13" s="19" t="n">
        <v>0.178569360653027</v>
      </c>
      <c r="AT13" s="19" t="n">
        <v>0.177757315876081</v>
      </c>
      <c r="AU13" s="19" t="n">
        <v>0.213223301917717</v>
      </c>
    </row>
    <row r="14">
      <c r="B14" s="20" t="s">
        <v>153</v>
      </c>
      <c r="C14" s="19" t="n">
        <v>0.111416996756311</v>
      </c>
      <c r="D14" s="19" t="n">
        <v>0.116137569894087</v>
      </c>
      <c r="E14" s="19" t="n">
        <v>0.107648930641328</v>
      </c>
      <c r="F14" s="19"/>
      <c r="G14" s="19" t="n">
        <v>0.120975171595227</v>
      </c>
      <c r="H14" s="19" t="n">
        <v>0.151846484768263</v>
      </c>
      <c r="I14" s="19" t="n">
        <v>0.0769061074411425</v>
      </c>
      <c r="J14" s="19" t="n">
        <v>0.111439365916436</v>
      </c>
      <c r="K14" s="19" t="n">
        <v>0.12325871353778</v>
      </c>
      <c r="L14" s="19" t="n">
        <v>0.0936128674865599</v>
      </c>
      <c r="M14" s="19"/>
      <c r="N14" s="19" t="n">
        <v>0.15559158159208</v>
      </c>
      <c r="O14" s="19" t="n">
        <v>0.09375809168521</v>
      </c>
      <c r="P14" s="19" t="n">
        <v>0.103167947152285</v>
      </c>
      <c r="Q14" s="19" t="n">
        <v>0.090705191830387</v>
      </c>
      <c r="R14" s="19"/>
      <c r="S14" s="19" t="n">
        <v>0.128316907090805</v>
      </c>
      <c r="T14" s="19" t="n">
        <v>0.0952719372128774</v>
      </c>
      <c r="U14" s="19" t="n">
        <v>0.0984404632317513</v>
      </c>
      <c r="V14" s="19" t="n">
        <v>0.137156985074086</v>
      </c>
      <c r="W14" s="19" t="n">
        <v>0.0707749170669892</v>
      </c>
      <c r="X14" s="19" t="n">
        <v>0.112001242327464</v>
      </c>
      <c r="Y14" s="19" t="n">
        <v>0.145029693354723</v>
      </c>
      <c r="Z14" s="19" t="n">
        <v>0.127979174204568</v>
      </c>
      <c r="AA14" s="19" t="n">
        <v>0.0947941097306425</v>
      </c>
      <c r="AB14" s="19"/>
      <c r="AC14" s="19" t="n">
        <v>0.104699699166986</v>
      </c>
      <c r="AD14" s="19" t="n">
        <v>0.118919454898151</v>
      </c>
      <c r="AE14" s="19" t="n">
        <v>0.11610920739731</v>
      </c>
      <c r="AF14" s="19"/>
      <c r="AG14" s="19" t="n">
        <v>0.111047792887203</v>
      </c>
      <c r="AH14" s="19" t="n">
        <v>0.114702633559966</v>
      </c>
      <c r="AI14" s="19" t="n">
        <v>0.124581333781144</v>
      </c>
      <c r="AJ14" s="19" t="n">
        <v>0.0829358118199913</v>
      </c>
      <c r="AK14" s="19" t="n">
        <v>0.100183461282908</v>
      </c>
      <c r="AL14" s="19"/>
      <c r="AM14" s="19" t="n">
        <v>0.116253167063464</v>
      </c>
      <c r="AN14" s="19" t="n">
        <v>0.112625808594217</v>
      </c>
      <c r="AO14" s="19" t="n">
        <v>0.115465105987636</v>
      </c>
      <c r="AP14" s="19"/>
      <c r="AQ14" s="19" t="n">
        <v>0.0902226709840672</v>
      </c>
      <c r="AR14" s="19" t="n">
        <v>0.0894964160744443</v>
      </c>
      <c r="AS14" s="19" t="n">
        <v>0.129246790355471</v>
      </c>
      <c r="AT14" s="19" t="n">
        <v>0.157570324198644</v>
      </c>
      <c r="AU14" s="19" t="n">
        <v>0.199198365236896</v>
      </c>
    </row>
    <row r="15">
      <c r="B15" s="20" t="s">
        <v>154</v>
      </c>
      <c r="C15" s="19" t="n">
        <v>0.0887579972058003</v>
      </c>
      <c r="D15" s="19" t="n">
        <v>0.0801179944842257</v>
      </c>
      <c r="E15" s="19" t="n">
        <v>0.0964365407776899</v>
      </c>
      <c r="F15" s="19"/>
      <c r="G15" s="19" t="n">
        <v>0.209655151625369</v>
      </c>
      <c r="H15" s="19" t="n">
        <v>0.0675534622670275</v>
      </c>
      <c r="I15" s="19" t="n">
        <v>0.0755202596758636</v>
      </c>
      <c r="J15" s="19" t="n">
        <v>0.06648320757027</v>
      </c>
      <c r="K15" s="19" t="n">
        <v>0.0894122604537233</v>
      </c>
      <c r="L15" s="19" t="n">
        <v>0.0739920617167955</v>
      </c>
      <c r="M15" s="19"/>
      <c r="N15" s="19" t="n">
        <v>0.0915192106943596</v>
      </c>
      <c r="O15" s="19" t="n">
        <v>0.0972461461338259</v>
      </c>
      <c r="P15" s="19" t="n">
        <v>0.0912358788742676</v>
      </c>
      <c r="Q15" s="19" t="n">
        <v>0.075815795553372</v>
      </c>
      <c r="R15" s="19"/>
      <c r="S15" s="19" t="n">
        <v>0.133710693609911</v>
      </c>
      <c r="T15" s="19" t="n">
        <v>0.0953365503763346</v>
      </c>
      <c r="U15" s="19" t="n">
        <v>0.0575207352068107</v>
      </c>
      <c r="V15" s="19" t="n">
        <v>0.0578971437612929</v>
      </c>
      <c r="W15" s="19" t="n">
        <v>0.129244463927232</v>
      </c>
      <c r="X15" s="19" t="n">
        <v>0.108427095321563</v>
      </c>
      <c r="Y15" s="19" t="n">
        <v>0.0426675542480304</v>
      </c>
      <c r="Z15" s="19" t="n">
        <v>0.0854714570383202</v>
      </c>
      <c r="AA15" s="19" t="n">
        <v>0.0702077990011626</v>
      </c>
      <c r="AB15" s="19"/>
      <c r="AC15" s="19" t="n">
        <v>0.0676567741530674</v>
      </c>
      <c r="AD15" s="19" t="n">
        <v>0.0852904419043659</v>
      </c>
      <c r="AE15" s="19" t="n">
        <v>0.109380087876034</v>
      </c>
      <c r="AF15" s="19"/>
      <c r="AG15" s="19" t="n">
        <v>0.0866898742221457</v>
      </c>
      <c r="AH15" s="19" t="n">
        <v>0.0728962085171287</v>
      </c>
      <c r="AI15" s="19" t="n">
        <v>0.0906915702968998</v>
      </c>
      <c r="AJ15" s="19" t="n">
        <v>0.128636259678302</v>
      </c>
      <c r="AK15" s="19" t="n">
        <v>0.10327385536483</v>
      </c>
      <c r="AL15" s="19"/>
      <c r="AM15" s="19" t="n">
        <v>0.107471202893553</v>
      </c>
      <c r="AN15" s="19" t="n">
        <v>0.0794651577134956</v>
      </c>
      <c r="AO15" s="19" t="n">
        <v>0.0687475356887417</v>
      </c>
      <c r="AP15" s="19"/>
      <c r="AQ15" s="19" t="n">
        <v>0.0658983742608406</v>
      </c>
      <c r="AR15" s="19" t="n">
        <v>0.100270375433123</v>
      </c>
      <c r="AS15" s="19" t="n">
        <v>0.107052987127917</v>
      </c>
      <c r="AT15" s="19" t="n">
        <v>0.0716391272404689</v>
      </c>
      <c r="AU15" s="19" t="n">
        <v>0.0757930299526473</v>
      </c>
    </row>
    <row r="16">
      <c r="B16" s="20" t="s">
        <v>155</v>
      </c>
      <c r="C16" s="19" t="n">
        <v>0.0396789258561502</v>
      </c>
      <c r="D16" s="19" t="n">
        <v>0.0350432745714453</v>
      </c>
      <c r="E16" s="19" t="n">
        <v>0.0442448291004051</v>
      </c>
      <c r="F16" s="19"/>
      <c r="G16" s="19" t="n">
        <v>0.0693520502685712</v>
      </c>
      <c r="H16" s="19" t="n">
        <v>0.0337541096517123</v>
      </c>
      <c r="I16" s="19" t="n">
        <v>0.0313325234066757</v>
      </c>
      <c r="J16" s="19" t="n">
        <v>0.0330022153982594</v>
      </c>
      <c r="K16" s="19" t="n">
        <v>0.0439900276450842</v>
      </c>
      <c r="L16" s="19" t="n">
        <v>0.038165453044308</v>
      </c>
      <c r="M16" s="19"/>
      <c r="N16" s="19" t="n">
        <v>0.0475420926820754</v>
      </c>
      <c r="O16" s="19" t="n">
        <v>0.0433691295451651</v>
      </c>
      <c r="P16" s="19" t="n">
        <v>0.0363712282434849</v>
      </c>
      <c r="Q16" s="19" t="n">
        <v>0.0307284344496168</v>
      </c>
      <c r="R16" s="19"/>
      <c r="S16" s="19" t="n">
        <v>0.0670914345756376</v>
      </c>
      <c r="T16" s="19" t="n">
        <v>0.0287392013917401</v>
      </c>
      <c r="U16" s="19" t="n">
        <v>0.0760102701077434</v>
      </c>
      <c r="V16" s="19" t="n">
        <v>0.0524753015011458</v>
      </c>
      <c r="W16" s="19" t="n">
        <v>0.0240096816942827</v>
      </c>
      <c r="X16" s="19" t="n">
        <v>0.00894063544274532</v>
      </c>
      <c r="Y16" s="19" t="n">
        <v>0.0129393664031008</v>
      </c>
      <c r="Z16" s="19" t="n">
        <v>0.040996853614135</v>
      </c>
      <c r="AA16" s="19" t="n">
        <v>0.0360172652772168</v>
      </c>
      <c r="AB16" s="19"/>
      <c r="AC16" s="19" t="n">
        <v>0.0407351435621733</v>
      </c>
      <c r="AD16" s="19" t="n">
        <v>0.0302916064596965</v>
      </c>
      <c r="AE16" s="19" t="n">
        <v>0.0309618938297293</v>
      </c>
      <c r="AF16" s="19"/>
      <c r="AG16" s="19" t="n">
        <v>0.0445027713049947</v>
      </c>
      <c r="AH16" s="19" t="n">
        <v>0.0243183389971256</v>
      </c>
      <c r="AI16" s="19" t="n">
        <v>0.0360675387238327</v>
      </c>
      <c r="AJ16" s="19" t="n">
        <v>0.0215105816589084</v>
      </c>
      <c r="AK16" s="19" t="n">
        <v>0.0360336713433342</v>
      </c>
      <c r="AL16" s="19"/>
      <c r="AM16" s="19" t="n">
        <v>0.0424899932398411</v>
      </c>
      <c r="AN16" s="19" t="n">
        <v>0.0234923829735198</v>
      </c>
      <c r="AO16" s="19" t="n">
        <v>0.0627974232994135</v>
      </c>
      <c r="AP16" s="19"/>
      <c r="AQ16" s="19" t="n">
        <v>0.0298255739036982</v>
      </c>
      <c r="AR16" s="19" t="n">
        <v>0.0362810267319438</v>
      </c>
      <c r="AS16" s="19" t="n">
        <v>0.0487386764485307</v>
      </c>
      <c r="AT16" s="19" t="n">
        <v>0.0538772701109952</v>
      </c>
      <c r="AU16" s="19" t="n">
        <v>0.0793293511786363</v>
      </c>
    </row>
    <row r="17">
      <c r="B17" s="20" t="s">
        <v>156</v>
      </c>
      <c r="C17" s="19" t="n">
        <v>0.0098720863403554</v>
      </c>
      <c r="D17" s="19" t="n">
        <v>0.00784581601791861</v>
      </c>
      <c r="E17" s="19" t="n">
        <v>0.0118244881874151</v>
      </c>
      <c r="F17" s="19"/>
      <c r="G17" s="19" t="n">
        <v>0.0233755080882539</v>
      </c>
      <c r="H17" s="19" t="n">
        <v>0.0210971004088536</v>
      </c>
      <c r="I17" s="19" t="n">
        <v>0.0131392645598294</v>
      </c>
      <c r="J17" s="19" t="n">
        <v>0.00425566633172083</v>
      </c>
      <c r="K17" s="19" t="n">
        <v>0.00308113896222203</v>
      </c>
      <c r="L17" s="19" t="n">
        <v>0.00192967807380814</v>
      </c>
      <c r="M17" s="19"/>
      <c r="N17" s="19" t="n">
        <v>0.0127854791200374</v>
      </c>
      <c r="O17" s="19" t="n">
        <v>0.0134469077765131</v>
      </c>
      <c r="P17" s="19" t="n">
        <v>0.00727873027715897</v>
      </c>
      <c r="Q17" s="19" t="n">
        <v>0.00354585750231326</v>
      </c>
      <c r="R17" s="19"/>
      <c r="S17" s="19" t="n">
        <v>0.0174365639659129</v>
      </c>
      <c r="T17" s="19" t="n">
        <v>0.0101601250399149</v>
      </c>
      <c r="U17" s="19" t="n">
        <v>0.00339891320276247</v>
      </c>
      <c r="V17" s="19" t="n">
        <v>0.00379993007070029</v>
      </c>
      <c r="W17" s="19" t="n">
        <v>0.0110514319532785</v>
      </c>
      <c r="X17" s="19" t="n">
        <v>0.011957864848057</v>
      </c>
      <c r="Y17" s="19" t="n">
        <v>0.0043131155865989</v>
      </c>
      <c r="Z17" s="19" t="n">
        <v>0.0219493129848142</v>
      </c>
      <c r="AA17" s="19" t="n">
        <v>0.00786852485209947</v>
      </c>
      <c r="AB17" s="19"/>
      <c r="AC17" s="19" t="n">
        <v>0.00834980980251658</v>
      </c>
      <c r="AD17" s="19" t="n">
        <v>0.00450924075416178</v>
      </c>
      <c r="AE17" s="19" t="n">
        <v>0.0206389834891929</v>
      </c>
      <c r="AF17" s="19"/>
      <c r="AG17" s="19" t="n">
        <v>0.00660381525965801</v>
      </c>
      <c r="AH17" s="19" t="n">
        <v>0.0137619952241192</v>
      </c>
      <c r="AI17" s="19" t="n">
        <v>0</v>
      </c>
      <c r="AJ17" s="19" t="n">
        <v>0</v>
      </c>
      <c r="AK17" s="19" t="n">
        <v>0.0195282839889597</v>
      </c>
      <c r="AL17" s="19"/>
      <c r="AM17" s="19" t="n">
        <v>0.00994468406342893</v>
      </c>
      <c r="AN17" s="19" t="n">
        <v>0.012501190865485</v>
      </c>
      <c r="AO17" s="19" t="n">
        <v>0</v>
      </c>
      <c r="AP17" s="19"/>
      <c r="AQ17" s="19" t="n">
        <v>0.00621105054561719</v>
      </c>
      <c r="AR17" s="19" t="n">
        <v>0.00969031052571349</v>
      </c>
      <c r="AS17" s="19" t="n">
        <v>0.0151024095843354</v>
      </c>
      <c r="AT17" s="19" t="n">
        <v>0.0136456752069696</v>
      </c>
      <c r="AU17" s="19" t="n">
        <v>0.04407923074938</v>
      </c>
    </row>
    <row r="18">
      <c r="B18" s="20" t="s">
        <v>157</v>
      </c>
      <c r="C18" s="19" t="n">
        <v>0.0019409266686557</v>
      </c>
      <c r="D18" s="19" t="n">
        <v>0.0034337906661567</v>
      </c>
      <c r="E18" s="19" t="n">
        <v>0.000555983318978369</v>
      </c>
      <c r="F18" s="19"/>
      <c r="G18" s="19" t="n">
        <v>0.00420307242750537</v>
      </c>
      <c r="H18" s="19" t="n">
        <v>0.00408361862830695</v>
      </c>
      <c r="I18" s="19" t="n">
        <v>0.00314289774814677</v>
      </c>
      <c r="J18" s="19" t="n">
        <v>0</v>
      </c>
      <c r="K18" s="19" t="n">
        <v>0.00179638442291432</v>
      </c>
      <c r="L18" s="19" t="n">
        <v>0</v>
      </c>
      <c r="M18" s="19"/>
      <c r="N18" s="19" t="n">
        <v>0.00530906547312694</v>
      </c>
      <c r="O18" s="19" t="n">
        <v>0</v>
      </c>
      <c r="P18" s="19" t="n">
        <v>0</v>
      </c>
      <c r="Q18" s="19" t="n">
        <v>0.00205708893700688</v>
      </c>
      <c r="R18" s="19"/>
      <c r="S18" s="19" t="n">
        <v>0.0124033421215249</v>
      </c>
      <c r="T18" s="19" t="n">
        <v>0</v>
      </c>
      <c r="U18" s="19" t="n">
        <v>0</v>
      </c>
      <c r="V18" s="19" t="n">
        <v>0</v>
      </c>
      <c r="W18" s="19" t="n">
        <v>0</v>
      </c>
      <c r="X18" s="19" t="n">
        <v>0</v>
      </c>
      <c r="Y18" s="19" t="n">
        <v>0</v>
      </c>
      <c r="Z18" s="19" t="n">
        <v>0</v>
      </c>
      <c r="AA18" s="19" t="n">
        <v>0</v>
      </c>
      <c r="AB18" s="19"/>
      <c r="AC18" s="19" t="n">
        <v>0.000739423380614981</v>
      </c>
      <c r="AD18" s="19" t="n">
        <v>0.0017504254019883</v>
      </c>
      <c r="AE18" s="19" t="n">
        <v>0.0031776611289446</v>
      </c>
      <c r="AF18" s="19"/>
      <c r="AG18" s="19" t="n">
        <v>0.00241800314560058</v>
      </c>
      <c r="AH18" s="19" t="n">
        <v>0.00185437351231277</v>
      </c>
      <c r="AI18" s="19" t="n">
        <v>0</v>
      </c>
      <c r="AJ18" s="19" t="n">
        <v>0</v>
      </c>
      <c r="AK18" s="19" t="n">
        <v>0.0033339395032386</v>
      </c>
      <c r="AL18" s="19"/>
      <c r="AM18" s="19" t="n">
        <v>0.00434326631837715</v>
      </c>
      <c r="AN18" s="19" t="n">
        <v>0.00150076354893772</v>
      </c>
      <c r="AO18" s="19" t="n">
        <v>0</v>
      </c>
      <c r="AP18" s="19"/>
      <c r="AQ18" s="19" t="n">
        <v>0.00122870344788973</v>
      </c>
      <c r="AR18" s="19" t="n">
        <v>0.00191205954097495</v>
      </c>
      <c r="AS18" s="19" t="n">
        <v>0</v>
      </c>
      <c r="AT18" s="19" t="n">
        <v>0</v>
      </c>
      <c r="AU18" s="19" t="n">
        <v>0</v>
      </c>
    </row>
    <row r="19">
      <c r="B19" s="20" t="s">
        <v>88</v>
      </c>
      <c r="C19" s="21" t="n">
        <v>0.0727477681398578</v>
      </c>
      <c r="D19" s="21" t="n">
        <v>0.0595952189715665</v>
      </c>
      <c r="E19" s="21" t="n">
        <v>0.0846186253331173</v>
      </c>
      <c r="F19" s="21"/>
      <c r="G19" s="21" t="n">
        <v>0.034733105351223</v>
      </c>
      <c r="H19" s="21" t="n">
        <v>0.0496765102568398</v>
      </c>
      <c r="I19" s="21" t="n">
        <v>0.10827306619152</v>
      </c>
      <c r="J19" s="21" t="n">
        <v>0.0601255826395184</v>
      </c>
      <c r="K19" s="21" t="n">
        <v>0.086699215765244</v>
      </c>
      <c r="L19" s="21" t="n">
        <v>0.0815370045833879</v>
      </c>
      <c r="M19" s="21"/>
      <c r="N19" s="21" t="n">
        <v>0.0493204299866206</v>
      </c>
      <c r="O19" s="21" t="n">
        <v>0.0670302494646672</v>
      </c>
      <c r="P19" s="21" t="n">
        <v>0.0734189158561401</v>
      </c>
      <c r="Q19" s="21" t="n">
        <v>0.104289311032252</v>
      </c>
      <c r="R19" s="21"/>
      <c r="S19" s="21" t="n">
        <v>0.0507221837434256</v>
      </c>
      <c r="T19" s="21" t="n">
        <v>0.0869070515056726</v>
      </c>
      <c r="U19" s="21" t="n">
        <v>0.0871392752847569</v>
      </c>
      <c r="V19" s="21" t="n">
        <v>0.093973645965744</v>
      </c>
      <c r="W19" s="21" t="n">
        <v>0.0444248823127682</v>
      </c>
      <c r="X19" s="21" t="n">
        <v>0.088869988073017</v>
      </c>
      <c r="Y19" s="21" t="n">
        <v>0.0779342894906906</v>
      </c>
      <c r="Z19" s="21" t="n">
        <v>0.0560220895045047</v>
      </c>
      <c r="AA19" s="21" t="n">
        <v>0.0603852342035222</v>
      </c>
      <c r="AB19" s="21"/>
      <c r="AC19" s="21" t="n">
        <v>0.0787422998829443</v>
      </c>
      <c r="AD19" s="21" t="n">
        <v>0.0621005482561714</v>
      </c>
      <c r="AE19" s="21" t="n">
        <v>0.088806332994701</v>
      </c>
      <c r="AF19" s="21"/>
      <c r="AG19" s="21" t="n">
        <v>0.0684340678124863</v>
      </c>
      <c r="AH19" s="21" t="n">
        <v>0.0639069639587807</v>
      </c>
      <c r="AI19" s="21" t="n">
        <v>0.0689830442514506</v>
      </c>
      <c r="AJ19" s="21" t="n">
        <v>0.0324674828848215</v>
      </c>
      <c r="AK19" s="21" t="n">
        <v>0.122547696095723</v>
      </c>
      <c r="AL19" s="21"/>
      <c r="AM19" s="21" t="n">
        <v>0.0498621381091081</v>
      </c>
      <c r="AN19" s="21" t="n">
        <v>0.0458791950630125</v>
      </c>
      <c r="AO19" s="21" t="n">
        <v>0.0585087920763829</v>
      </c>
      <c r="AP19" s="21"/>
      <c r="AQ19" s="21" t="n">
        <v>0.0802439527117358</v>
      </c>
      <c r="AR19" s="21" t="n">
        <v>0.0623612452492006</v>
      </c>
      <c r="AS19" s="21" t="n">
        <v>0.0664948820831145</v>
      </c>
      <c r="AT19" s="21" t="n">
        <v>0.0670454521432483</v>
      </c>
      <c r="AU19" s="21" t="n">
        <v>0.161994088183925</v>
      </c>
    </row>
    <row r="20">
      <c r="B20" s="18"/>
    </row>
    <row r="21">
      <c r="B21" t="s">
        <v>80</v>
      </c>
    </row>
    <row r="22">
      <c r="B22" t="s">
        <v>81</v>
      </c>
    </row>
    <row r="24">
      <c r="B24"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159</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148</v>
      </c>
      <c r="C9" s="19" t="n">
        <v>0.0414230689992917</v>
      </c>
      <c r="D9" s="19" t="n">
        <v>0.054233625777383</v>
      </c>
      <c r="E9" s="19" t="n">
        <v>0.0296824006776846</v>
      </c>
      <c r="F9" s="19"/>
      <c r="G9" s="19" t="n">
        <v>0.0229088881063988</v>
      </c>
      <c r="H9" s="19" t="n">
        <v>0.0381207907674029</v>
      </c>
      <c r="I9" s="19" t="n">
        <v>0.025383957764572</v>
      </c>
      <c r="J9" s="19" t="n">
        <v>0.0446100673268303</v>
      </c>
      <c r="K9" s="19" t="n">
        <v>0.0541142783238717</v>
      </c>
      <c r="L9" s="19" t="n">
        <v>0.0524840794562564</v>
      </c>
      <c r="M9" s="19"/>
      <c r="N9" s="19" t="n">
        <v>0.0267066832067532</v>
      </c>
      <c r="O9" s="19" t="n">
        <v>0.0508035471764762</v>
      </c>
      <c r="P9" s="19" t="n">
        <v>0.0392297753564117</v>
      </c>
      <c r="Q9" s="19" t="n">
        <v>0.0499694826283327</v>
      </c>
      <c r="R9" s="19"/>
      <c r="S9" s="19" t="n">
        <v>0.0231410979174054</v>
      </c>
      <c r="T9" s="19" t="n">
        <v>0.0559775151212934</v>
      </c>
      <c r="U9" s="19" t="n">
        <v>0.0405481070641484</v>
      </c>
      <c r="V9" s="19" t="n">
        <v>0.0575912972318598</v>
      </c>
      <c r="W9" s="19" t="n">
        <v>0.0589360820333655</v>
      </c>
      <c r="X9" s="19" t="n">
        <v>0.0187288523640648</v>
      </c>
      <c r="Y9" s="19" t="n">
        <v>0.0321003487848673</v>
      </c>
      <c r="Z9" s="19" t="n">
        <v>0.0231551023352027</v>
      </c>
      <c r="AA9" s="19" t="n">
        <v>0.0526901353205363</v>
      </c>
      <c r="AB9" s="19"/>
      <c r="AC9" s="19" t="n">
        <v>0.069858100601339</v>
      </c>
      <c r="AD9" s="19" t="n">
        <v>0.0211852422860415</v>
      </c>
      <c r="AE9" s="19" t="n">
        <v>0.0423047391017368</v>
      </c>
      <c r="AF9" s="19"/>
      <c r="AG9" s="19" t="n">
        <v>0.0562145540063289</v>
      </c>
      <c r="AH9" s="19" t="n">
        <v>0.0279176036796535</v>
      </c>
      <c r="AI9" s="19" t="n">
        <v>0.0194764468205259</v>
      </c>
      <c r="AJ9" s="19" t="n">
        <v>0.271796426489266</v>
      </c>
      <c r="AK9" s="19" t="n">
        <v>0.026307866692491</v>
      </c>
      <c r="AL9" s="19"/>
      <c r="AM9" s="19" t="n">
        <v>0.0466238165737602</v>
      </c>
      <c r="AN9" s="19" t="n">
        <v>0.0228917299332627</v>
      </c>
      <c r="AO9" s="19" t="n">
        <v>0.0159706059077286</v>
      </c>
      <c r="AP9" s="19"/>
      <c r="AQ9" s="19" t="n">
        <v>0.0388392727923853</v>
      </c>
      <c r="AR9" s="19" t="n">
        <v>0.0650797902427997</v>
      </c>
      <c r="AS9" s="19" t="n">
        <v>0.0300002416913978</v>
      </c>
      <c r="AT9" s="19" t="n">
        <v>0.0166217271125898</v>
      </c>
      <c r="AU9" s="19" t="n">
        <v>0</v>
      </c>
    </row>
    <row r="10">
      <c r="B10" s="20" t="s">
        <v>149</v>
      </c>
      <c r="C10" s="19" t="n">
        <v>0.0989668840904361</v>
      </c>
      <c r="D10" s="19" t="n">
        <v>0.114141217834965</v>
      </c>
      <c r="E10" s="19" t="n">
        <v>0.0853495741152697</v>
      </c>
      <c r="F10" s="19"/>
      <c r="G10" s="19" t="n">
        <v>0.0591754046524608</v>
      </c>
      <c r="H10" s="19" t="n">
        <v>0.060559145815739</v>
      </c>
      <c r="I10" s="19" t="n">
        <v>0.06893875527135</v>
      </c>
      <c r="J10" s="19" t="n">
        <v>0.0589437227137252</v>
      </c>
      <c r="K10" s="19" t="n">
        <v>0.141694020362812</v>
      </c>
      <c r="L10" s="19" t="n">
        <v>0.165336610327669</v>
      </c>
      <c r="M10" s="19"/>
      <c r="N10" s="19" t="n">
        <v>0.0901556322955287</v>
      </c>
      <c r="O10" s="19" t="n">
        <v>0.0805271397568937</v>
      </c>
      <c r="P10" s="19" t="n">
        <v>0.12046342897899</v>
      </c>
      <c r="Q10" s="19" t="n">
        <v>0.107900276609054</v>
      </c>
      <c r="R10" s="19"/>
      <c r="S10" s="19" t="n">
        <v>0.0711049301536624</v>
      </c>
      <c r="T10" s="19" t="n">
        <v>0.0961502291676663</v>
      </c>
      <c r="U10" s="19" t="n">
        <v>0.104795145483169</v>
      </c>
      <c r="V10" s="19" t="n">
        <v>0.109240252822173</v>
      </c>
      <c r="W10" s="19" t="n">
        <v>0.0718215330259167</v>
      </c>
      <c r="X10" s="19" t="n">
        <v>0.0853288192253479</v>
      </c>
      <c r="Y10" s="19" t="n">
        <v>0.119607573291136</v>
      </c>
      <c r="Z10" s="19" t="n">
        <v>0.108548229375457</v>
      </c>
      <c r="AA10" s="19" t="n">
        <v>0.132731831916677</v>
      </c>
      <c r="AB10" s="19"/>
      <c r="AC10" s="19" t="n">
        <v>0.131256075640501</v>
      </c>
      <c r="AD10" s="19" t="n">
        <v>0.0901341029391571</v>
      </c>
      <c r="AE10" s="19" t="n">
        <v>0.0777018821715545</v>
      </c>
      <c r="AF10" s="19"/>
      <c r="AG10" s="19" t="n">
        <v>0.131672820918529</v>
      </c>
      <c r="AH10" s="19" t="n">
        <v>0.0729629364019819</v>
      </c>
      <c r="AI10" s="19" t="n">
        <v>0.128205742949263</v>
      </c>
      <c r="AJ10" s="19" t="n">
        <v>0.150460070129966</v>
      </c>
      <c r="AK10" s="19" t="n">
        <v>0.0816333851792917</v>
      </c>
      <c r="AL10" s="19"/>
      <c r="AM10" s="19" t="n">
        <v>0.118407585567105</v>
      </c>
      <c r="AN10" s="19" t="n">
        <v>0.0815588453336491</v>
      </c>
      <c r="AO10" s="19" t="n">
        <v>0.105223812760244</v>
      </c>
      <c r="AP10" s="19"/>
      <c r="AQ10" s="19" t="n">
        <v>0.138256931860877</v>
      </c>
      <c r="AR10" s="19" t="n">
        <v>0.0795661839622048</v>
      </c>
      <c r="AS10" s="19" t="n">
        <v>0.0889954279451352</v>
      </c>
      <c r="AT10" s="19" t="n">
        <v>0.0483635095600635</v>
      </c>
      <c r="AU10" s="19" t="n">
        <v>0.115546961806908</v>
      </c>
    </row>
    <row r="11">
      <c r="B11" s="20" t="s">
        <v>150</v>
      </c>
      <c r="C11" s="19" t="n">
        <v>0.160753716112764</v>
      </c>
      <c r="D11" s="19" t="n">
        <v>0.170269081302456</v>
      </c>
      <c r="E11" s="19" t="n">
        <v>0.151979176861642</v>
      </c>
      <c r="F11" s="19"/>
      <c r="G11" s="19" t="n">
        <v>0.0746708294232784</v>
      </c>
      <c r="H11" s="19" t="n">
        <v>0.105497368138859</v>
      </c>
      <c r="I11" s="19" t="n">
        <v>0.131944303093608</v>
      </c>
      <c r="J11" s="19" t="n">
        <v>0.163272911484578</v>
      </c>
      <c r="K11" s="19" t="n">
        <v>0.225230363847193</v>
      </c>
      <c r="L11" s="19" t="n">
        <v>0.214385933058714</v>
      </c>
      <c r="M11" s="19"/>
      <c r="N11" s="19" t="n">
        <v>0.190801520547585</v>
      </c>
      <c r="O11" s="19" t="n">
        <v>0.149132075927267</v>
      </c>
      <c r="P11" s="19" t="n">
        <v>0.154473756190196</v>
      </c>
      <c r="Q11" s="19" t="n">
        <v>0.145453384005556</v>
      </c>
      <c r="R11" s="19"/>
      <c r="S11" s="19" t="n">
        <v>0.135933541015879</v>
      </c>
      <c r="T11" s="19" t="n">
        <v>0.230648714184205</v>
      </c>
      <c r="U11" s="19" t="n">
        <v>0.160928668746706</v>
      </c>
      <c r="V11" s="19" t="n">
        <v>0.176509046823877</v>
      </c>
      <c r="W11" s="19" t="n">
        <v>0.17175394884765</v>
      </c>
      <c r="X11" s="19" t="n">
        <v>0.110167660189454</v>
      </c>
      <c r="Y11" s="19" t="n">
        <v>0.140064877541431</v>
      </c>
      <c r="Z11" s="19" t="n">
        <v>0.121471402843643</v>
      </c>
      <c r="AA11" s="19" t="n">
        <v>0.153367894793246</v>
      </c>
      <c r="AB11" s="19"/>
      <c r="AC11" s="19" t="n">
        <v>0.193703899604712</v>
      </c>
      <c r="AD11" s="19" t="n">
        <v>0.17830358018792</v>
      </c>
      <c r="AE11" s="19" t="n">
        <v>0.074202927036539</v>
      </c>
      <c r="AF11" s="19"/>
      <c r="AG11" s="19" t="n">
        <v>0.191225860573731</v>
      </c>
      <c r="AH11" s="19" t="n">
        <v>0.145247165981739</v>
      </c>
      <c r="AI11" s="19" t="n">
        <v>0.177909962164453</v>
      </c>
      <c r="AJ11" s="19" t="n">
        <v>0.146753992527661</v>
      </c>
      <c r="AK11" s="19" t="n">
        <v>0.110031642601183</v>
      </c>
      <c r="AL11" s="19"/>
      <c r="AM11" s="19" t="n">
        <v>0.183789762409387</v>
      </c>
      <c r="AN11" s="19" t="n">
        <v>0.14535964173954</v>
      </c>
      <c r="AO11" s="19" t="n">
        <v>0.187599455810179</v>
      </c>
      <c r="AP11" s="19"/>
      <c r="AQ11" s="19" t="n">
        <v>0.164515061304497</v>
      </c>
      <c r="AR11" s="19" t="n">
        <v>0.168577714691296</v>
      </c>
      <c r="AS11" s="19" t="n">
        <v>0.150407461070656</v>
      </c>
      <c r="AT11" s="19" t="n">
        <v>0.181138039313966</v>
      </c>
      <c r="AU11" s="19" t="n">
        <v>0.0533364184686625</v>
      </c>
    </row>
    <row r="12">
      <c r="B12" s="20" t="s">
        <v>151</v>
      </c>
      <c r="C12" s="19" t="n">
        <v>0.14553946782477</v>
      </c>
      <c r="D12" s="19" t="n">
        <v>0.16337411243081</v>
      </c>
      <c r="E12" s="19" t="n">
        <v>0.127667990344608</v>
      </c>
      <c r="F12" s="19"/>
      <c r="G12" s="19" t="n">
        <v>0.0992024372678633</v>
      </c>
      <c r="H12" s="19" t="n">
        <v>0.127398275494549</v>
      </c>
      <c r="I12" s="19" t="n">
        <v>0.106988344618848</v>
      </c>
      <c r="J12" s="19" t="n">
        <v>0.170051915663482</v>
      </c>
      <c r="K12" s="19" t="n">
        <v>0.14929125036218</v>
      </c>
      <c r="L12" s="19" t="n">
        <v>0.186594149202541</v>
      </c>
      <c r="M12" s="19"/>
      <c r="N12" s="19" t="n">
        <v>0.173285342772002</v>
      </c>
      <c r="O12" s="19" t="n">
        <v>0.158469985900848</v>
      </c>
      <c r="P12" s="19" t="n">
        <v>0.103994906451462</v>
      </c>
      <c r="Q12" s="19" t="n">
        <v>0.13863089987606</v>
      </c>
      <c r="R12" s="19"/>
      <c r="S12" s="19" t="n">
        <v>0.104955720610719</v>
      </c>
      <c r="T12" s="19" t="n">
        <v>0.120827800388551</v>
      </c>
      <c r="U12" s="19" t="n">
        <v>0.217086819038253</v>
      </c>
      <c r="V12" s="19" t="n">
        <v>0.149005869964782</v>
      </c>
      <c r="W12" s="19" t="n">
        <v>0.171457335966848</v>
      </c>
      <c r="X12" s="19" t="n">
        <v>0.136419395215435</v>
      </c>
      <c r="Y12" s="19" t="n">
        <v>0.129051097641858</v>
      </c>
      <c r="Z12" s="19" t="n">
        <v>0.137689726423304</v>
      </c>
      <c r="AA12" s="19" t="n">
        <v>0.171662639854659</v>
      </c>
      <c r="AB12" s="19"/>
      <c r="AC12" s="19" t="n">
        <v>0.17863016863172</v>
      </c>
      <c r="AD12" s="19" t="n">
        <v>0.145723181540348</v>
      </c>
      <c r="AE12" s="19" t="n">
        <v>0.086380945506354</v>
      </c>
      <c r="AF12" s="19"/>
      <c r="AG12" s="19" t="n">
        <v>0.179096816628996</v>
      </c>
      <c r="AH12" s="19" t="n">
        <v>0.1505458895637</v>
      </c>
      <c r="AI12" s="19" t="n">
        <v>0.128511060750186</v>
      </c>
      <c r="AJ12" s="19" t="n">
        <v>0.158120212010313</v>
      </c>
      <c r="AK12" s="19" t="n">
        <v>0.0929371878057385</v>
      </c>
      <c r="AL12" s="19"/>
      <c r="AM12" s="19" t="n">
        <v>0.172858386669037</v>
      </c>
      <c r="AN12" s="19" t="n">
        <v>0.142637186535478</v>
      </c>
      <c r="AO12" s="19" t="n">
        <v>0.103316263970361</v>
      </c>
      <c r="AP12" s="19"/>
      <c r="AQ12" s="19" t="n">
        <v>0.157881575117744</v>
      </c>
      <c r="AR12" s="19" t="n">
        <v>0.159494511500865</v>
      </c>
      <c r="AS12" s="19" t="n">
        <v>0.138429918846725</v>
      </c>
      <c r="AT12" s="19" t="n">
        <v>0.108377069697335</v>
      </c>
      <c r="AU12" s="19" t="n">
        <v>0.242960491596343</v>
      </c>
    </row>
    <row r="13">
      <c r="B13" s="20" t="s">
        <v>152</v>
      </c>
      <c r="C13" s="19" t="n">
        <v>0.117966241533872</v>
      </c>
      <c r="D13" s="19" t="n">
        <v>0.113683840611837</v>
      </c>
      <c r="E13" s="19" t="n">
        <v>0.122656299827455</v>
      </c>
      <c r="F13" s="19"/>
      <c r="G13" s="19" t="n">
        <v>0.137409697992999</v>
      </c>
      <c r="H13" s="19" t="n">
        <v>0.153561228993085</v>
      </c>
      <c r="I13" s="19" t="n">
        <v>0.113929076816393</v>
      </c>
      <c r="J13" s="19" t="n">
        <v>0.136904032213259</v>
      </c>
      <c r="K13" s="19" t="n">
        <v>0.0988819334375498</v>
      </c>
      <c r="L13" s="19" t="n">
        <v>0.0855426144557667</v>
      </c>
      <c r="M13" s="19"/>
      <c r="N13" s="19" t="n">
        <v>0.101801272276579</v>
      </c>
      <c r="O13" s="19" t="n">
        <v>0.138096015143136</v>
      </c>
      <c r="P13" s="19" t="n">
        <v>0.122977557874952</v>
      </c>
      <c r="Q13" s="19" t="n">
        <v>0.111454820749152</v>
      </c>
      <c r="R13" s="19"/>
      <c r="S13" s="19" t="n">
        <v>0.106409994390064</v>
      </c>
      <c r="T13" s="19" t="n">
        <v>0.103566541834831</v>
      </c>
      <c r="U13" s="19" t="n">
        <v>0.109311849194145</v>
      </c>
      <c r="V13" s="19" t="n">
        <v>0.0897763402477459</v>
      </c>
      <c r="W13" s="19" t="n">
        <v>0.171843005935468</v>
      </c>
      <c r="X13" s="19" t="n">
        <v>0.154553932241775</v>
      </c>
      <c r="Y13" s="19" t="n">
        <v>0.159705050682539</v>
      </c>
      <c r="Z13" s="19" t="n">
        <v>0.151477020691058</v>
      </c>
      <c r="AA13" s="19" t="n">
        <v>0.0711075664038986</v>
      </c>
      <c r="AB13" s="19"/>
      <c r="AC13" s="19" t="n">
        <v>0.0954527104070832</v>
      </c>
      <c r="AD13" s="19" t="n">
        <v>0.126518780992501</v>
      </c>
      <c r="AE13" s="19" t="n">
        <v>0.143793330322637</v>
      </c>
      <c r="AF13" s="19"/>
      <c r="AG13" s="19" t="n">
        <v>0.100367619061655</v>
      </c>
      <c r="AH13" s="19" t="n">
        <v>0.132781935546694</v>
      </c>
      <c r="AI13" s="19" t="n">
        <v>0.126998304326153</v>
      </c>
      <c r="AJ13" s="19" t="n">
        <v>0</v>
      </c>
      <c r="AK13" s="19" t="n">
        <v>0.115497815376432</v>
      </c>
      <c r="AL13" s="19"/>
      <c r="AM13" s="19" t="n">
        <v>0.113120645849023</v>
      </c>
      <c r="AN13" s="19" t="n">
        <v>0.133484259733718</v>
      </c>
      <c r="AO13" s="19" t="n">
        <v>0.17267302142564</v>
      </c>
      <c r="AP13" s="19"/>
      <c r="AQ13" s="19" t="n">
        <v>0.103486779993706</v>
      </c>
      <c r="AR13" s="19" t="n">
        <v>0.115218130670762</v>
      </c>
      <c r="AS13" s="19" t="n">
        <v>0.124672208080449</v>
      </c>
      <c r="AT13" s="19" t="n">
        <v>0.139976241746046</v>
      </c>
      <c r="AU13" s="19" t="n">
        <v>0.22404270877528</v>
      </c>
    </row>
    <row r="14">
      <c r="B14" s="20" t="s">
        <v>153</v>
      </c>
      <c r="C14" s="19" t="n">
        <v>0.141109652816612</v>
      </c>
      <c r="D14" s="19" t="n">
        <v>0.131952104925924</v>
      </c>
      <c r="E14" s="19" t="n">
        <v>0.147532660115673</v>
      </c>
      <c r="F14" s="19"/>
      <c r="G14" s="19" t="n">
        <v>0.168518526277286</v>
      </c>
      <c r="H14" s="19" t="n">
        <v>0.148200233251083</v>
      </c>
      <c r="I14" s="19" t="n">
        <v>0.157432834405003</v>
      </c>
      <c r="J14" s="19" t="n">
        <v>0.166606543477572</v>
      </c>
      <c r="K14" s="19" t="n">
        <v>0.104899903788576</v>
      </c>
      <c r="L14" s="19" t="n">
        <v>0.118623051656913</v>
      </c>
      <c r="M14" s="19"/>
      <c r="N14" s="19" t="n">
        <v>0.133824313450398</v>
      </c>
      <c r="O14" s="19" t="n">
        <v>0.143155232717858</v>
      </c>
      <c r="P14" s="19" t="n">
        <v>0.150521449634026</v>
      </c>
      <c r="Q14" s="19" t="n">
        <v>0.138401840638296</v>
      </c>
      <c r="R14" s="19"/>
      <c r="S14" s="19" t="n">
        <v>0.135660360604199</v>
      </c>
      <c r="T14" s="19" t="n">
        <v>0.144896404343087</v>
      </c>
      <c r="U14" s="19" t="n">
        <v>0.0843287565818196</v>
      </c>
      <c r="V14" s="19" t="n">
        <v>0.131155207164798</v>
      </c>
      <c r="W14" s="19" t="n">
        <v>0.134883399787017</v>
      </c>
      <c r="X14" s="19" t="n">
        <v>0.150172718322684</v>
      </c>
      <c r="Y14" s="19" t="n">
        <v>0.181515025552379</v>
      </c>
      <c r="Z14" s="19" t="n">
        <v>0.235363299334488</v>
      </c>
      <c r="AA14" s="19" t="n">
        <v>0.127235632464765</v>
      </c>
      <c r="AB14" s="19"/>
      <c r="AC14" s="19" t="n">
        <v>0.132809747073051</v>
      </c>
      <c r="AD14" s="19" t="n">
        <v>0.137974991621907</v>
      </c>
      <c r="AE14" s="19" t="n">
        <v>0.135404244226356</v>
      </c>
      <c r="AF14" s="19"/>
      <c r="AG14" s="19" t="n">
        <v>0.131439926951832</v>
      </c>
      <c r="AH14" s="19" t="n">
        <v>0.131205271811534</v>
      </c>
      <c r="AI14" s="19" t="n">
        <v>0.106567179538873</v>
      </c>
      <c r="AJ14" s="19" t="n">
        <v>0.149200680103769</v>
      </c>
      <c r="AK14" s="19" t="n">
        <v>0.143134974781386</v>
      </c>
      <c r="AL14" s="19"/>
      <c r="AM14" s="19" t="n">
        <v>0.116879404544274</v>
      </c>
      <c r="AN14" s="19" t="n">
        <v>0.147986590406636</v>
      </c>
      <c r="AO14" s="19" t="n">
        <v>0.132226919507596</v>
      </c>
      <c r="AP14" s="19"/>
      <c r="AQ14" s="19" t="n">
        <v>0.122946513821271</v>
      </c>
      <c r="AR14" s="19" t="n">
        <v>0.161402130221657</v>
      </c>
      <c r="AS14" s="19" t="n">
        <v>0.138642924506864</v>
      </c>
      <c r="AT14" s="19" t="n">
        <v>0.138126179239422</v>
      </c>
      <c r="AU14" s="19" t="n">
        <v>0.0801210816661072</v>
      </c>
    </row>
    <row r="15">
      <c r="B15" s="20" t="s">
        <v>154</v>
      </c>
      <c r="C15" s="19" t="n">
        <v>0.0696768856331852</v>
      </c>
      <c r="D15" s="19" t="n">
        <v>0.0612965438839101</v>
      </c>
      <c r="E15" s="19" t="n">
        <v>0.0779192067148269</v>
      </c>
      <c r="F15" s="19"/>
      <c r="G15" s="19" t="n">
        <v>0.149698313003921</v>
      </c>
      <c r="H15" s="19" t="n">
        <v>0.071629551908021</v>
      </c>
      <c r="I15" s="19" t="n">
        <v>0.110000443083368</v>
      </c>
      <c r="J15" s="19" t="n">
        <v>0.0552902026813107</v>
      </c>
      <c r="K15" s="19" t="n">
        <v>0.0444654239202464</v>
      </c>
      <c r="L15" s="19" t="n">
        <v>0.0312834991132099</v>
      </c>
      <c r="M15" s="19"/>
      <c r="N15" s="19" t="n">
        <v>0.0822030668865331</v>
      </c>
      <c r="O15" s="19" t="n">
        <v>0.0551623938540768</v>
      </c>
      <c r="P15" s="19" t="n">
        <v>0.0702698928831021</v>
      </c>
      <c r="Q15" s="19" t="n">
        <v>0.0715869865610717</v>
      </c>
      <c r="R15" s="19"/>
      <c r="S15" s="19" t="n">
        <v>0.106899820828223</v>
      </c>
      <c r="T15" s="19" t="n">
        <v>0.0768536783174948</v>
      </c>
      <c r="U15" s="19" t="n">
        <v>0.0677789584416283</v>
      </c>
      <c r="V15" s="19" t="n">
        <v>0.0818142041266778</v>
      </c>
      <c r="W15" s="19" t="n">
        <v>0.0400779777082717</v>
      </c>
      <c r="X15" s="19" t="n">
        <v>0.0737983781922481</v>
      </c>
      <c r="Y15" s="19" t="n">
        <v>0.0435790424231783</v>
      </c>
      <c r="Z15" s="19" t="n">
        <v>0.0300634356503339</v>
      </c>
      <c r="AA15" s="19" t="n">
        <v>0.057932666842876</v>
      </c>
      <c r="AB15" s="19"/>
      <c r="AC15" s="19" t="n">
        <v>0.0374893081822564</v>
      </c>
      <c r="AD15" s="19" t="n">
        <v>0.0783034718721167</v>
      </c>
      <c r="AE15" s="19" t="n">
        <v>0.0894779548433347</v>
      </c>
      <c r="AF15" s="19"/>
      <c r="AG15" s="19" t="n">
        <v>0.0444897459537322</v>
      </c>
      <c r="AH15" s="19" t="n">
        <v>0.0983124465351503</v>
      </c>
      <c r="AI15" s="19" t="n">
        <v>0.0680774294060705</v>
      </c>
      <c r="AJ15" s="19" t="n">
        <v>0.0311815702444292</v>
      </c>
      <c r="AK15" s="19" t="n">
        <v>0.0848201518856773</v>
      </c>
      <c r="AL15" s="19"/>
      <c r="AM15" s="19" t="n">
        <v>0.0535580073674731</v>
      </c>
      <c r="AN15" s="19" t="n">
        <v>0.0999992530359755</v>
      </c>
      <c r="AO15" s="19" t="n">
        <v>0.0584314221588376</v>
      </c>
      <c r="AP15" s="19"/>
      <c r="AQ15" s="19" t="n">
        <v>0.0422326215964443</v>
      </c>
      <c r="AR15" s="19" t="n">
        <v>0.0700065175061483</v>
      </c>
      <c r="AS15" s="19" t="n">
        <v>0.0870045772718354</v>
      </c>
      <c r="AT15" s="19" t="n">
        <v>0.105587499387231</v>
      </c>
      <c r="AU15" s="19" t="n">
        <v>0.0893457353562945</v>
      </c>
    </row>
    <row r="16">
      <c r="B16" s="20" t="s">
        <v>155</v>
      </c>
      <c r="C16" s="19" t="n">
        <v>0.0554034061032408</v>
      </c>
      <c r="D16" s="19" t="n">
        <v>0.0529967566984929</v>
      </c>
      <c r="E16" s="19" t="n">
        <v>0.0579759146061277</v>
      </c>
      <c r="F16" s="19"/>
      <c r="G16" s="19" t="n">
        <v>0.11806994947985</v>
      </c>
      <c r="H16" s="19" t="n">
        <v>0.101413965007423</v>
      </c>
      <c r="I16" s="19" t="n">
        <v>0.0679543107833437</v>
      </c>
      <c r="J16" s="19" t="n">
        <v>0.0441023198348941</v>
      </c>
      <c r="K16" s="19" t="n">
        <v>0.0213096111219487</v>
      </c>
      <c r="L16" s="19" t="n">
        <v>0.0160184368734899</v>
      </c>
      <c r="M16" s="19"/>
      <c r="N16" s="19" t="n">
        <v>0.0522012528957977</v>
      </c>
      <c r="O16" s="19" t="n">
        <v>0.0455639428290865</v>
      </c>
      <c r="P16" s="19" t="n">
        <v>0.085882017523574</v>
      </c>
      <c r="Q16" s="19" t="n">
        <v>0.0411026960510873</v>
      </c>
      <c r="R16" s="19"/>
      <c r="S16" s="19" t="n">
        <v>0.109049430272292</v>
      </c>
      <c r="T16" s="19" t="n">
        <v>0.0345236306204539</v>
      </c>
      <c r="U16" s="19" t="n">
        <v>0.00912103590559582</v>
      </c>
      <c r="V16" s="19" t="n">
        <v>0.0294779087842986</v>
      </c>
      <c r="W16" s="19" t="n">
        <v>0.0536041338898553</v>
      </c>
      <c r="X16" s="19" t="n">
        <v>0.0664952549170909</v>
      </c>
      <c r="Y16" s="19" t="n">
        <v>0.0524787731555825</v>
      </c>
      <c r="Z16" s="19" t="n">
        <v>0.0433606441978091</v>
      </c>
      <c r="AA16" s="19" t="n">
        <v>0.0742294148480205</v>
      </c>
      <c r="AB16" s="19"/>
      <c r="AC16" s="19" t="n">
        <v>0.0271624912412125</v>
      </c>
      <c r="AD16" s="19" t="n">
        <v>0.0573916689051312</v>
      </c>
      <c r="AE16" s="19" t="n">
        <v>0.101687779093362</v>
      </c>
      <c r="AF16" s="19"/>
      <c r="AG16" s="19" t="n">
        <v>0.0373909783317065</v>
      </c>
      <c r="AH16" s="19" t="n">
        <v>0.0747174003576182</v>
      </c>
      <c r="AI16" s="19" t="n">
        <v>0.0545989254352254</v>
      </c>
      <c r="AJ16" s="19" t="n">
        <v>0.0236245813522535</v>
      </c>
      <c r="AK16" s="19" t="n">
        <v>0.0635687212026463</v>
      </c>
      <c r="AL16" s="19"/>
      <c r="AM16" s="19" t="n">
        <v>0.0583781314522802</v>
      </c>
      <c r="AN16" s="19" t="n">
        <v>0.0704737072810394</v>
      </c>
      <c r="AO16" s="19" t="n">
        <v>0.0581017373273426</v>
      </c>
      <c r="AP16" s="19"/>
      <c r="AQ16" s="19" t="n">
        <v>0.0493787127690603</v>
      </c>
      <c r="AR16" s="19" t="n">
        <v>0.0481669442158642</v>
      </c>
      <c r="AS16" s="19" t="n">
        <v>0.0618869955623509</v>
      </c>
      <c r="AT16" s="19" t="n">
        <v>0.0680233497327008</v>
      </c>
      <c r="AU16" s="19" t="n">
        <v>0.15024325904651</v>
      </c>
    </row>
    <row r="17">
      <c r="B17" s="20" t="s">
        <v>156</v>
      </c>
      <c r="C17" s="19" t="n">
        <v>0.0298470719379758</v>
      </c>
      <c r="D17" s="19" t="n">
        <v>0.0178121713530614</v>
      </c>
      <c r="E17" s="19" t="n">
        <v>0.0412760954372081</v>
      </c>
      <c r="F17" s="19"/>
      <c r="G17" s="19" t="n">
        <v>0.0513433305154672</v>
      </c>
      <c r="H17" s="19" t="n">
        <v>0.0715079222880472</v>
      </c>
      <c r="I17" s="19" t="n">
        <v>0.0317679804197128</v>
      </c>
      <c r="J17" s="19" t="n">
        <v>0.0226340601883076</v>
      </c>
      <c r="K17" s="19" t="n">
        <v>0</v>
      </c>
      <c r="L17" s="19" t="n">
        <v>0.0139090570024</v>
      </c>
      <c r="M17" s="19"/>
      <c r="N17" s="19" t="n">
        <v>0.0268410175938157</v>
      </c>
      <c r="O17" s="19" t="n">
        <v>0.0227111213534688</v>
      </c>
      <c r="P17" s="19" t="n">
        <v>0.0271971466125165</v>
      </c>
      <c r="Q17" s="19" t="n">
        <v>0.0432193702883848</v>
      </c>
      <c r="R17" s="19"/>
      <c r="S17" s="19" t="n">
        <v>0.0574856359400673</v>
      </c>
      <c r="T17" s="19" t="n">
        <v>0.0133459159743523</v>
      </c>
      <c r="U17" s="19" t="n">
        <v>0.0298470468484894</v>
      </c>
      <c r="V17" s="19" t="n">
        <v>0.0289780739842035</v>
      </c>
      <c r="W17" s="19" t="n">
        <v>0.0252069818589028</v>
      </c>
      <c r="X17" s="19" t="n">
        <v>0.0484929818472921</v>
      </c>
      <c r="Y17" s="19" t="n">
        <v>0.0141617620985444</v>
      </c>
      <c r="Z17" s="19" t="n">
        <v>0.0321362217706634</v>
      </c>
      <c r="AA17" s="19" t="n">
        <v>0.0170013814755232</v>
      </c>
      <c r="AB17" s="19"/>
      <c r="AC17" s="19" t="n">
        <v>0.0184370517811665</v>
      </c>
      <c r="AD17" s="19" t="n">
        <v>0.0249538445925228</v>
      </c>
      <c r="AE17" s="19" t="n">
        <v>0.0614040886891817</v>
      </c>
      <c r="AF17" s="19"/>
      <c r="AG17" s="19" t="n">
        <v>0.019962945225375</v>
      </c>
      <c r="AH17" s="19" t="n">
        <v>0.0258348377823173</v>
      </c>
      <c r="AI17" s="19" t="n">
        <v>0.0241927596483481</v>
      </c>
      <c r="AJ17" s="19" t="n">
        <v>0</v>
      </c>
      <c r="AK17" s="19" t="n">
        <v>0.0758043198097945</v>
      </c>
      <c r="AL17" s="19"/>
      <c r="AM17" s="19" t="n">
        <v>0.0399479298376149</v>
      </c>
      <c r="AN17" s="19" t="n">
        <v>0.0312131141716512</v>
      </c>
      <c r="AO17" s="19" t="n">
        <v>0.0291058664392371</v>
      </c>
      <c r="AP17" s="19"/>
      <c r="AQ17" s="19" t="n">
        <v>0.0242203282913817</v>
      </c>
      <c r="AR17" s="19" t="n">
        <v>0.0190786760791848</v>
      </c>
      <c r="AS17" s="19" t="n">
        <v>0.0485599807331299</v>
      </c>
      <c r="AT17" s="19" t="n">
        <v>0.0332787730185281</v>
      </c>
      <c r="AU17" s="19" t="n">
        <v>0</v>
      </c>
    </row>
    <row r="18">
      <c r="B18" s="20" t="s">
        <v>157</v>
      </c>
      <c r="C18" s="19" t="n">
        <v>0.0295139101715983</v>
      </c>
      <c r="D18" s="19" t="n">
        <v>0.0300357797885114</v>
      </c>
      <c r="E18" s="19" t="n">
        <v>0.0291971850387767</v>
      </c>
      <c r="F18" s="19"/>
      <c r="G18" s="19" t="n">
        <v>0.0614442280801274</v>
      </c>
      <c r="H18" s="19" t="n">
        <v>0.054352013265398</v>
      </c>
      <c r="I18" s="19" t="n">
        <v>0.0479755425016226</v>
      </c>
      <c r="J18" s="19" t="n">
        <v>0.017559084304247</v>
      </c>
      <c r="K18" s="19" t="n">
        <v>0.00538571705532485</v>
      </c>
      <c r="L18" s="19" t="n">
        <v>0.00904659129138455</v>
      </c>
      <c r="M18" s="19"/>
      <c r="N18" s="19" t="n">
        <v>0.0362313027423707</v>
      </c>
      <c r="O18" s="19" t="n">
        <v>0.0297019381502721</v>
      </c>
      <c r="P18" s="19" t="n">
        <v>0.0296046716891053</v>
      </c>
      <c r="Q18" s="19" t="n">
        <v>0.0223374978280391</v>
      </c>
      <c r="R18" s="19"/>
      <c r="S18" s="19" t="n">
        <v>0.0546252378565028</v>
      </c>
      <c r="T18" s="19" t="n">
        <v>0.00720373164963982</v>
      </c>
      <c r="U18" s="19" t="n">
        <v>0.0140815279083164</v>
      </c>
      <c r="V18" s="19" t="n">
        <v>0.0275312049015324</v>
      </c>
      <c r="W18" s="19" t="n">
        <v>0.0119824142677086</v>
      </c>
      <c r="X18" s="19" t="n">
        <v>0.0436153177058377</v>
      </c>
      <c r="Y18" s="19" t="n">
        <v>0.0242453477029478</v>
      </c>
      <c r="Z18" s="19" t="n">
        <v>0.0401346287538266</v>
      </c>
      <c r="AA18" s="19" t="n">
        <v>0.0413629634280703</v>
      </c>
      <c r="AB18" s="19"/>
      <c r="AC18" s="19" t="n">
        <v>0.0102603660017289</v>
      </c>
      <c r="AD18" s="19" t="n">
        <v>0.0218629798865434</v>
      </c>
      <c r="AE18" s="19" t="n">
        <v>0.0736364057348302</v>
      </c>
      <c r="AF18" s="19"/>
      <c r="AG18" s="19" t="n">
        <v>0.0179428768968742</v>
      </c>
      <c r="AH18" s="19" t="n">
        <v>0.0254016729033744</v>
      </c>
      <c r="AI18" s="19" t="n">
        <v>0.0162198742811578</v>
      </c>
      <c r="AJ18" s="19" t="n">
        <v>0</v>
      </c>
      <c r="AK18" s="19" t="n">
        <v>0.0688667366240828</v>
      </c>
      <c r="AL18" s="19"/>
      <c r="AM18" s="19" t="n">
        <v>0.0241733003007212</v>
      </c>
      <c r="AN18" s="19" t="n">
        <v>0.0350893824402384</v>
      </c>
      <c r="AO18" s="19" t="n">
        <v>0.030616813285099</v>
      </c>
      <c r="AP18" s="19"/>
      <c r="AQ18" s="19" t="n">
        <v>0.0177188471171866</v>
      </c>
      <c r="AR18" s="19" t="n">
        <v>0.0142334381564108</v>
      </c>
      <c r="AS18" s="19" t="n">
        <v>0.0458421732157953</v>
      </c>
      <c r="AT18" s="19" t="n">
        <v>0.0578563090482239</v>
      </c>
      <c r="AU18" s="19" t="n">
        <v>0</v>
      </c>
    </row>
    <row r="19">
      <c r="B19" s="20" t="s">
        <v>88</v>
      </c>
      <c r="C19" s="21" t="n">
        <v>0.109799694776254</v>
      </c>
      <c r="D19" s="21" t="n">
        <v>0.0902047653926497</v>
      </c>
      <c r="E19" s="21" t="n">
        <v>0.128763496260729</v>
      </c>
      <c r="F19" s="21"/>
      <c r="G19" s="21" t="n">
        <v>0.0575583952003481</v>
      </c>
      <c r="H19" s="21" t="n">
        <v>0.0677595050703924</v>
      </c>
      <c r="I19" s="21" t="n">
        <v>0.137684451242178</v>
      </c>
      <c r="J19" s="21" t="n">
        <v>0.120025140111794</v>
      </c>
      <c r="K19" s="21" t="n">
        <v>0.154727497780298</v>
      </c>
      <c r="L19" s="21" t="n">
        <v>0.106775977561655</v>
      </c>
      <c r="M19" s="21"/>
      <c r="N19" s="21" t="n">
        <v>0.0859485953326372</v>
      </c>
      <c r="O19" s="21" t="n">
        <v>0.126676607190616</v>
      </c>
      <c r="P19" s="21" t="n">
        <v>0.0953853968056645</v>
      </c>
      <c r="Q19" s="21" t="n">
        <v>0.129942744764967</v>
      </c>
      <c r="R19" s="21"/>
      <c r="S19" s="21" t="n">
        <v>0.0947342304109859</v>
      </c>
      <c r="T19" s="21" t="n">
        <v>0.116005838398426</v>
      </c>
      <c r="U19" s="21" t="n">
        <v>0.162172084787729</v>
      </c>
      <c r="V19" s="21" t="n">
        <v>0.118920593948051</v>
      </c>
      <c r="W19" s="21" t="n">
        <v>0.0884331866789958</v>
      </c>
      <c r="X19" s="21" t="n">
        <v>0.112226689778771</v>
      </c>
      <c r="Y19" s="21" t="n">
        <v>0.103491101125537</v>
      </c>
      <c r="Z19" s="21" t="n">
        <v>0.0766002886242152</v>
      </c>
      <c r="AA19" s="21" t="n">
        <v>0.100677872651728</v>
      </c>
      <c r="AB19" s="21"/>
      <c r="AC19" s="21" t="n">
        <v>0.104940080835229</v>
      </c>
      <c r="AD19" s="21" t="n">
        <v>0.117648155175811</v>
      </c>
      <c r="AE19" s="21" t="n">
        <v>0.114005703274113</v>
      </c>
      <c r="AF19" s="21"/>
      <c r="AG19" s="21" t="n">
        <v>0.0901958554512404</v>
      </c>
      <c r="AH19" s="21" t="n">
        <v>0.115072839436237</v>
      </c>
      <c r="AI19" s="21" t="n">
        <v>0.149242314679746</v>
      </c>
      <c r="AJ19" s="21" t="n">
        <v>0.068862467142343</v>
      </c>
      <c r="AK19" s="21" t="n">
        <v>0.137397198041278</v>
      </c>
      <c r="AL19" s="21"/>
      <c r="AM19" s="21" t="n">
        <v>0.0722630294293255</v>
      </c>
      <c r="AN19" s="21" t="n">
        <v>0.0893062893888123</v>
      </c>
      <c r="AO19" s="21" t="n">
        <v>0.106734081407735</v>
      </c>
      <c r="AP19" s="21"/>
      <c r="AQ19" s="21" t="n">
        <v>0.140523355335447</v>
      </c>
      <c r="AR19" s="21" t="n">
        <v>0.0991759627528066</v>
      </c>
      <c r="AS19" s="21" t="n">
        <v>0.0855580910756616</v>
      </c>
      <c r="AT19" s="21" t="n">
        <v>0.102651302143893</v>
      </c>
      <c r="AU19" s="21" t="n">
        <v>0.0444033432838938</v>
      </c>
    </row>
    <row r="20">
      <c r="B20" s="18"/>
    </row>
    <row r="21">
      <c r="B21" t="s">
        <v>80</v>
      </c>
    </row>
    <row r="22">
      <c r="B22" t="s">
        <v>81</v>
      </c>
    </row>
    <row r="24">
      <c r="B24"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148</v>
      </c>
      <c r="C9" s="19" t="n">
        <v>0.0155722303990753</v>
      </c>
      <c r="D9" s="19" t="n">
        <v>0.0242495164048901</v>
      </c>
      <c r="E9" s="19" t="n">
        <v>0.00754714519944144</v>
      </c>
      <c r="F9" s="19"/>
      <c r="G9" s="19" t="n">
        <v>0.0401110449341505</v>
      </c>
      <c r="H9" s="19" t="n">
        <v>0.0323959190471904</v>
      </c>
      <c r="I9" s="19" t="n">
        <v>0.011520741427753</v>
      </c>
      <c r="J9" s="19" t="n">
        <v>0.0136073420016199</v>
      </c>
      <c r="K9" s="19" t="n">
        <v>0.00462988288892829</v>
      </c>
      <c r="L9" s="19" t="n">
        <v>0.00387008431823052</v>
      </c>
      <c r="M9" s="19"/>
      <c r="N9" s="19" t="n">
        <v>0.00771267712302162</v>
      </c>
      <c r="O9" s="19" t="n">
        <v>0.00574466093905339</v>
      </c>
      <c r="P9" s="19" t="n">
        <v>0.0249298746509214</v>
      </c>
      <c r="Q9" s="19" t="n">
        <v>0.0262530151377203</v>
      </c>
      <c r="R9" s="19"/>
      <c r="S9" s="19" t="n">
        <v>0.0170215559670823</v>
      </c>
      <c r="T9" s="19" t="n">
        <v>0.00488283040968022</v>
      </c>
      <c r="U9" s="19" t="n">
        <v>0.0135468718581945</v>
      </c>
      <c r="V9" s="19" t="n">
        <v>0.00368598872912881</v>
      </c>
      <c r="W9" s="19" t="n">
        <v>0.0232283733058029</v>
      </c>
      <c r="X9" s="19" t="n">
        <v>0.0129282892577646</v>
      </c>
      <c r="Y9" s="19" t="n">
        <v>0.0173288995144441</v>
      </c>
      <c r="Z9" s="19" t="n">
        <v>0</v>
      </c>
      <c r="AA9" s="19" t="n">
        <v>0.0403739810964242</v>
      </c>
      <c r="AB9" s="19"/>
      <c r="AC9" s="19" t="n">
        <v>0.0123106460609842</v>
      </c>
      <c r="AD9" s="19" t="n">
        <v>0.0140796178994707</v>
      </c>
      <c r="AE9" s="19" t="n">
        <v>0.0264552273897176</v>
      </c>
      <c r="AF9" s="19"/>
      <c r="AG9" s="19" t="n">
        <v>0.0138709405673391</v>
      </c>
      <c r="AH9" s="19" t="n">
        <v>0.0182732861220801</v>
      </c>
      <c r="AI9" s="19" t="n">
        <v>0</v>
      </c>
      <c r="AJ9" s="19" t="n">
        <v>0.0612866997137</v>
      </c>
      <c r="AK9" s="19" t="n">
        <v>0.0136926871616251</v>
      </c>
      <c r="AL9" s="19"/>
      <c r="AM9" s="19" t="n">
        <v>0.0152198371585679</v>
      </c>
      <c r="AN9" s="19" t="n">
        <v>0.0132789078796398</v>
      </c>
      <c r="AO9" s="19" t="n">
        <v>0.00658011721044601</v>
      </c>
      <c r="AP9" s="19"/>
      <c r="AQ9" s="19" t="n">
        <v>0.0248791953589247</v>
      </c>
      <c r="AR9" s="19" t="n">
        <v>0.0236799835106032</v>
      </c>
      <c r="AS9" s="19" t="n">
        <v>0.00332733227566258</v>
      </c>
      <c r="AT9" s="19" t="n">
        <v>0.00947149902952635</v>
      </c>
      <c r="AU9" s="19" t="n">
        <v>0</v>
      </c>
    </row>
    <row r="10">
      <c r="B10" s="20" t="s">
        <v>149</v>
      </c>
      <c r="C10" s="19" t="n">
        <v>0.0310804283782791</v>
      </c>
      <c r="D10" s="19" t="n">
        <v>0.0437763578971183</v>
      </c>
      <c r="E10" s="19" t="n">
        <v>0.0193869168327363</v>
      </c>
      <c r="F10" s="19"/>
      <c r="G10" s="19" t="n">
        <v>0.0229626764636821</v>
      </c>
      <c r="H10" s="19" t="n">
        <v>0.0500737831261916</v>
      </c>
      <c r="I10" s="19" t="n">
        <v>0.0389644285210842</v>
      </c>
      <c r="J10" s="19" t="n">
        <v>0.0287973171165917</v>
      </c>
      <c r="K10" s="19" t="n">
        <v>0.0237795884716147</v>
      </c>
      <c r="L10" s="19" t="n">
        <v>0.0220488169409476</v>
      </c>
      <c r="M10" s="19"/>
      <c r="N10" s="19" t="n">
        <v>0.0353015786965258</v>
      </c>
      <c r="O10" s="19" t="n">
        <v>0.0197102179626108</v>
      </c>
      <c r="P10" s="19" t="n">
        <v>0.0227602530879975</v>
      </c>
      <c r="Q10" s="19" t="n">
        <v>0.0460640646836862</v>
      </c>
      <c r="R10" s="19"/>
      <c r="S10" s="19" t="n">
        <v>0.0445935502668005</v>
      </c>
      <c r="T10" s="19" t="n">
        <v>0.0204424177727814</v>
      </c>
      <c r="U10" s="19" t="n">
        <v>0.0302901288710958</v>
      </c>
      <c r="V10" s="19" t="n">
        <v>0.0198959505677876</v>
      </c>
      <c r="W10" s="19" t="n">
        <v>0.0215024567960302</v>
      </c>
      <c r="X10" s="19" t="n">
        <v>0.00966054807210469</v>
      </c>
      <c r="Y10" s="19" t="n">
        <v>0.0498611831039333</v>
      </c>
      <c r="Z10" s="19" t="n">
        <v>0.0263970930676689</v>
      </c>
      <c r="AA10" s="19" t="n">
        <v>0.0495066562550992</v>
      </c>
      <c r="AB10" s="19"/>
      <c r="AC10" s="19" t="n">
        <v>0.0390024598696581</v>
      </c>
      <c r="AD10" s="19" t="n">
        <v>0.0242411465193098</v>
      </c>
      <c r="AE10" s="19" t="n">
        <v>0.0309644900637363</v>
      </c>
      <c r="AF10" s="19"/>
      <c r="AG10" s="19" t="n">
        <v>0.026827432621145</v>
      </c>
      <c r="AH10" s="19" t="n">
        <v>0.0261975326709107</v>
      </c>
      <c r="AI10" s="19" t="n">
        <v>0.0337465062094908</v>
      </c>
      <c r="AJ10" s="19" t="n">
        <v>0.0363949842575215</v>
      </c>
      <c r="AK10" s="19" t="n">
        <v>0.0452810433389366</v>
      </c>
      <c r="AL10" s="19"/>
      <c r="AM10" s="19" t="n">
        <v>0.039126739817474</v>
      </c>
      <c r="AN10" s="19" t="n">
        <v>0.0284932985626428</v>
      </c>
      <c r="AO10" s="19" t="n">
        <v>0.0210428098840529</v>
      </c>
      <c r="AP10" s="19"/>
      <c r="AQ10" s="19" t="n">
        <v>0.0323852314557433</v>
      </c>
      <c r="AR10" s="19" t="n">
        <v>0.0287382965535481</v>
      </c>
      <c r="AS10" s="19" t="n">
        <v>0.0300453461084151</v>
      </c>
      <c r="AT10" s="19" t="n">
        <v>0.0272652046863217</v>
      </c>
      <c r="AU10" s="19" t="n">
        <v>0.0444033432838938</v>
      </c>
    </row>
    <row r="11">
      <c r="B11" s="20" t="s">
        <v>150</v>
      </c>
      <c r="C11" s="19" t="n">
        <v>0.0934142186127043</v>
      </c>
      <c r="D11" s="19" t="n">
        <v>0.112523979571973</v>
      </c>
      <c r="E11" s="19" t="n">
        <v>0.0760840318684084</v>
      </c>
      <c r="F11" s="19"/>
      <c r="G11" s="19" t="n">
        <v>0.142706754494271</v>
      </c>
      <c r="H11" s="19" t="n">
        <v>0.103306622286008</v>
      </c>
      <c r="I11" s="19" t="n">
        <v>0.0992147134520261</v>
      </c>
      <c r="J11" s="19" t="n">
        <v>0.0631196582675587</v>
      </c>
      <c r="K11" s="19" t="n">
        <v>0.0942579109369842</v>
      </c>
      <c r="L11" s="19" t="n">
        <v>0.0808341167291477</v>
      </c>
      <c r="M11" s="19"/>
      <c r="N11" s="19" t="n">
        <v>0.0988567628020266</v>
      </c>
      <c r="O11" s="19" t="n">
        <v>0.0731761037050976</v>
      </c>
      <c r="P11" s="19" t="n">
        <v>0.115718223161531</v>
      </c>
      <c r="Q11" s="19" t="n">
        <v>0.0856363554036536</v>
      </c>
      <c r="R11" s="19"/>
      <c r="S11" s="19" t="n">
        <v>0.112231370359133</v>
      </c>
      <c r="T11" s="19" t="n">
        <v>0.108107362030445</v>
      </c>
      <c r="U11" s="19" t="n">
        <v>0.0867644548861607</v>
      </c>
      <c r="V11" s="19" t="n">
        <v>0.10958869537576</v>
      </c>
      <c r="W11" s="19" t="n">
        <v>0.0540339652853187</v>
      </c>
      <c r="X11" s="19" t="n">
        <v>0.0967028758508931</v>
      </c>
      <c r="Y11" s="19" t="n">
        <v>0.0813366691679312</v>
      </c>
      <c r="Z11" s="19" t="n">
        <v>0.118982145963372</v>
      </c>
      <c r="AA11" s="19" t="n">
        <v>0.0670956497538291</v>
      </c>
      <c r="AB11" s="19"/>
      <c r="AC11" s="19" t="n">
        <v>0.0943160147221191</v>
      </c>
      <c r="AD11" s="19" t="n">
        <v>0.088041140994108</v>
      </c>
      <c r="AE11" s="19" t="n">
        <v>0.0933733820615063</v>
      </c>
      <c r="AF11" s="19"/>
      <c r="AG11" s="19" t="n">
        <v>0.0848355123525245</v>
      </c>
      <c r="AH11" s="19" t="n">
        <v>0.116931279773612</v>
      </c>
      <c r="AI11" s="19" t="n">
        <v>0.0704420789013233</v>
      </c>
      <c r="AJ11" s="19" t="n">
        <v>0.144191758612837</v>
      </c>
      <c r="AK11" s="19" t="n">
        <v>0.0722418438877405</v>
      </c>
      <c r="AL11" s="19"/>
      <c r="AM11" s="19" t="n">
        <v>0.0962126526655739</v>
      </c>
      <c r="AN11" s="19" t="n">
        <v>0.116043672956846</v>
      </c>
      <c r="AO11" s="19" t="n">
        <v>0.0650835906154853</v>
      </c>
      <c r="AP11" s="19"/>
      <c r="AQ11" s="19" t="n">
        <v>0.112701167019846</v>
      </c>
      <c r="AR11" s="19" t="n">
        <v>0.0777722486219187</v>
      </c>
      <c r="AS11" s="19" t="n">
        <v>0.0891059099421997</v>
      </c>
      <c r="AT11" s="19" t="n">
        <v>0.116395993666318</v>
      </c>
      <c r="AU11" s="19" t="n">
        <v>0</v>
      </c>
    </row>
    <row r="12">
      <c r="B12" s="20" t="s">
        <v>151</v>
      </c>
      <c r="C12" s="19" t="n">
        <v>0.138485174275838</v>
      </c>
      <c r="D12" s="19" t="n">
        <v>0.140113314087752</v>
      </c>
      <c r="E12" s="19" t="n">
        <v>0.137766487299025</v>
      </c>
      <c r="F12" s="19"/>
      <c r="G12" s="19" t="n">
        <v>0.142905632342611</v>
      </c>
      <c r="H12" s="19" t="n">
        <v>0.129980863986546</v>
      </c>
      <c r="I12" s="19" t="n">
        <v>0.174866318686276</v>
      </c>
      <c r="J12" s="19" t="n">
        <v>0.144380922805654</v>
      </c>
      <c r="K12" s="19" t="n">
        <v>0.142036754944002</v>
      </c>
      <c r="L12" s="19" t="n">
        <v>0.110696237308649</v>
      </c>
      <c r="M12" s="19"/>
      <c r="N12" s="19" t="n">
        <v>0.191320412422234</v>
      </c>
      <c r="O12" s="19" t="n">
        <v>0.137757001348567</v>
      </c>
      <c r="P12" s="19" t="n">
        <v>0.0987832699040362</v>
      </c>
      <c r="Q12" s="19" t="n">
        <v>0.118781371206441</v>
      </c>
      <c r="R12" s="19"/>
      <c r="S12" s="19" t="n">
        <v>0.153976960804461</v>
      </c>
      <c r="T12" s="19" t="n">
        <v>0.154235386226346</v>
      </c>
      <c r="U12" s="19" t="n">
        <v>0.140722250191599</v>
      </c>
      <c r="V12" s="19" t="n">
        <v>0.113746887101442</v>
      </c>
      <c r="W12" s="19" t="n">
        <v>0.140750003762209</v>
      </c>
      <c r="X12" s="19" t="n">
        <v>0.158437242131015</v>
      </c>
      <c r="Y12" s="19" t="n">
        <v>0.092440150885913</v>
      </c>
      <c r="Z12" s="19" t="n">
        <v>0.0896524855942721</v>
      </c>
      <c r="AA12" s="19" t="n">
        <v>0.154573261531506</v>
      </c>
      <c r="AB12" s="19"/>
      <c r="AC12" s="19" t="n">
        <v>0.123504931311008</v>
      </c>
      <c r="AD12" s="19" t="n">
        <v>0.159812194824989</v>
      </c>
      <c r="AE12" s="19" t="n">
        <v>0.1253658162967</v>
      </c>
      <c r="AF12" s="19"/>
      <c r="AG12" s="19" t="n">
        <v>0.124412457789018</v>
      </c>
      <c r="AH12" s="19" t="n">
        <v>0.152098454360863</v>
      </c>
      <c r="AI12" s="19" t="n">
        <v>0.188286636586773</v>
      </c>
      <c r="AJ12" s="19" t="n">
        <v>0.152101826715255</v>
      </c>
      <c r="AK12" s="19" t="n">
        <v>0.14802830964749</v>
      </c>
      <c r="AL12" s="19"/>
      <c r="AM12" s="19" t="n">
        <v>0.131258391960159</v>
      </c>
      <c r="AN12" s="19" t="n">
        <v>0.159985156010362</v>
      </c>
      <c r="AO12" s="19" t="n">
        <v>0.187234395933002</v>
      </c>
      <c r="AP12" s="19"/>
      <c r="AQ12" s="19" t="n">
        <v>0.132832948506919</v>
      </c>
      <c r="AR12" s="19" t="n">
        <v>0.115112587883226</v>
      </c>
      <c r="AS12" s="19" t="n">
        <v>0.171345745921584</v>
      </c>
      <c r="AT12" s="19" t="n">
        <v>0.165391708936051</v>
      </c>
      <c r="AU12" s="19" t="n">
        <v>0.207424817301615</v>
      </c>
    </row>
    <row r="13">
      <c r="B13" s="20" t="s">
        <v>152</v>
      </c>
      <c r="C13" s="19" t="n">
        <v>0.138841502296873</v>
      </c>
      <c r="D13" s="19" t="n">
        <v>0.157466132281624</v>
      </c>
      <c r="E13" s="19" t="n">
        <v>0.120229581963568</v>
      </c>
      <c r="F13" s="19"/>
      <c r="G13" s="19" t="n">
        <v>0.195021344047159</v>
      </c>
      <c r="H13" s="19" t="n">
        <v>0.143486185876971</v>
      </c>
      <c r="I13" s="19" t="n">
        <v>0.108891837026426</v>
      </c>
      <c r="J13" s="19" t="n">
        <v>0.141608491972602</v>
      </c>
      <c r="K13" s="19" t="n">
        <v>0.134245587440378</v>
      </c>
      <c r="L13" s="19" t="n">
        <v>0.131990923452193</v>
      </c>
      <c r="M13" s="19"/>
      <c r="N13" s="19" t="n">
        <v>0.151329036385901</v>
      </c>
      <c r="O13" s="19" t="n">
        <v>0.133346293577026</v>
      </c>
      <c r="P13" s="19" t="n">
        <v>0.13472101216775</v>
      </c>
      <c r="Q13" s="19" t="n">
        <v>0.132742572443951</v>
      </c>
      <c r="R13" s="19"/>
      <c r="S13" s="19" t="n">
        <v>0.126724514973601</v>
      </c>
      <c r="T13" s="19" t="n">
        <v>0.145977664684587</v>
      </c>
      <c r="U13" s="19" t="n">
        <v>0.125916361800546</v>
      </c>
      <c r="V13" s="19" t="n">
        <v>0.101216881031826</v>
      </c>
      <c r="W13" s="19" t="n">
        <v>0.152505798015843</v>
      </c>
      <c r="X13" s="19" t="n">
        <v>0.182795761871199</v>
      </c>
      <c r="Y13" s="19" t="n">
        <v>0.124843205830745</v>
      </c>
      <c r="Z13" s="19" t="n">
        <v>0.152849242450174</v>
      </c>
      <c r="AA13" s="19" t="n">
        <v>0.147206871457453</v>
      </c>
      <c r="AB13" s="19"/>
      <c r="AC13" s="19" t="n">
        <v>0.115018249848299</v>
      </c>
      <c r="AD13" s="19" t="n">
        <v>0.155064997737056</v>
      </c>
      <c r="AE13" s="19" t="n">
        <v>0.128399109051182</v>
      </c>
      <c r="AF13" s="19"/>
      <c r="AG13" s="19" t="n">
        <v>0.125283293085391</v>
      </c>
      <c r="AH13" s="19" t="n">
        <v>0.165745612781519</v>
      </c>
      <c r="AI13" s="19" t="n">
        <v>0.15002717679395</v>
      </c>
      <c r="AJ13" s="19" t="n">
        <v>0</v>
      </c>
      <c r="AK13" s="19" t="n">
        <v>0.110173440892767</v>
      </c>
      <c r="AL13" s="19"/>
      <c r="AM13" s="19" t="n">
        <v>0.141947107540692</v>
      </c>
      <c r="AN13" s="19" t="n">
        <v>0.147848656828507</v>
      </c>
      <c r="AO13" s="19" t="n">
        <v>0.181501293976879</v>
      </c>
      <c r="AP13" s="19"/>
      <c r="AQ13" s="19" t="n">
        <v>0.118488205977453</v>
      </c>
      <c r="AR13" s="19" t="n">
        <v>0.15421866052188</v>
      </c>
      <c r="AS13" s="19" t="n">
        <v>0.156004630072637</v>
      </c>
      <c r="AT13" s="19" t="n">
        <v>0.155536727737639</v>
      </c>
      <c r="AU13" s="19" t="n">
        <v>0.299603745445776</v>
      </c>
    </row>
    <row r="14">
      <c r="B14" s="20" t="s">
        <v>153</v>
      </c>
      <c r="C14" s="19" t="n">
        <v>0.187410443906523</v>
      </c>
      <c r="D14" s="19" t="n">
        <v>0.178605980568398</v>
      </c>
      <c r="E14" s="19" t="n">
        <v>0.193772047990024</v>
      </c>
      <c r="F14" s="19"/>
      <c r="G14" s="19" t="n">
        <v>0.166963546957222</v>
      </c>
      <c r="H14" s="19" t="n">
        <v>0.145789234552637</v>
      </c>
      <c r="I14" s="19" t="n">
        <v>0.182438835784032</v>
      </c>
      <c r="J14" s="19" t="n">
        <v>0.219400997412396</v>
      </c>
      <c r="K14" s="19" t="n">
        <v>0.181549369096707</v>
      </c>
      <c r="L14" s="19" t="n">
        <v>0.211626266808848</v>
      </c>
      <c r="M14" s="19"/>
      <c r="N14" s="19" t="n">
        <v>0.178051861163108</v>
      </c>
      <c r="O14" s="19" t="n">
        <v>0.204749686070728</v>
      </c>
      <c r="P14" s="19" t="n">
        <v>0.221335914210718</v>
      </c>
      <c r="Q14" s="19" t="n">
        <v>0.151844734393496</v>
      </c>
      <c r="R14" s="19"/>
      <c r="S14" s="19" t="n">
        <v>0.190418657837134</v>
      </c>
      <c r="T14" s="19" t="n">
        <v>0.187104415089891</v>
      </c>
      <c r="U14" s="19" t="n">
        <v>0.160772903213504</v>
      </c>
      <c r="V14" s="19" t="n">
        <v>0.186619945605868</v>
      </c>
      <c r="W14" s="19" t="n">
        <v>0.234672202196605</v>
      </c>
      <c r="X14" s="19" t="n">
        <v>0.118582458070972</v>
      </c>
      <c r="Y14" s="19" t="n">
        <v>0.214360568442678</v>
      </c>
      <c r="Z14" s="19" t="n">
        <v>0.203232734733765</v>
      </c>
      <c r="AA14" s="19" t="n">
        <v>0.203683295229695</v>
      </c>
      <c r="AB14" s="19"/>
      <c r="AC14" s="19" t="n">
        <v>0.174953359775829</v>
      </c>
      <c r="AD14" s="19" t="n">
        <v>0.207259801079137</v>
      </c>
      <c r="AE14" s="19" t="n">
        <v>0.168461030175103</v>
      </c>
      <c r="AF14" s="19"/>
      <c r="AG14" s="19" t="n">
        <v>0.196579043151572</v>
      </c>
      <c r="AH14" s="19" t="n">
        <v>0.177718135569558</v>
      </c>
      <c r="AI14" s="19" t="n">
        <v>0.217499853338793</v>
      </c>
      <c r="AJ14" s="19" t="n">
        <v>0.231374237518511</v>
      </c>
      <c r="AK14" s="19" t="n">
        <v>0.153232724839839</v>
      </c>
      <c r="AL14" s="19"/>
      <c r="AM14" s="19" t="n">
        <v>0.196641089381071</v>
      </c>
      <c r="AN14" s="19" t="n">
        <v>0.186763859748347</v>
      </c>
      <c r="AO14" s="19" t="n">
        <v>0.215504037554496</v>
      </c>
      <c r="AP14" s="19"/>
      <c r="AQ14" s="19" t="n">
        <v>0.190852787100001</v>
      </c>
      <c r="AR14" s="19" t="n">
        <v>0.202502425544746</v>
      </c>
      <c r="AS14" s="19" t="n">
        <v>0.168038595167492</v>
      </c>
      <c r="AT14" s="19" t="n">
        <v>0.178434671630817</v>
      </c>
      <c r="AU14" s="19" t="n">
        <v>0.0317794927627746</v>
      </c>
    </row>
    <row r="15">
      <c r="B15" s="20" t="s">
        <v>154</v>
      </c>
      <c r="C15" s="19" t="n">
        <v>0.102534748246067</v>
      </c>
      <c r="D15" s="19" t="n">
        <v>0.101858285567551</v>
      </c>
      <c r="E15" s="19" t="n">
        <v>0.102916889283941</v>
      </c>
      <c r="F15" s="19"/>
      <c r="G15" s="19" t="n">
        <v>0.0515882527967255</v>
      </c>
      <c r="H15" s="19" t="n">
        <v>0.118505816321982</v>
      </c>
      <c r="I15" s="19" t="n">
        <v>0.0928062126051025</v>
      </c>
      <c r="J15" s="19" t="n">
        <v>0.114232448325359</v>
      </c>
      <c r="K15" s="19" t="n">
        <v>0.0849188156815639</v>
      </c>
      <c r="L15" s="19" t="n">
        <v>0.124467311397648</v>
      </c>
      <c r="M15" s="19"/>
      <c r="N15" s="19" t="n">
        <v>0.0871885275938274</v>
      </c>
      <c r="O15" s="19" t="n">
        <v>0.122366010286652</v>
      </c>
      <c r="P15" s="19" t="n">
        <v>0.109411353729806</v>
      </c>
      <c r="Q15" s="19" t="n">
        <v>0.0936234956574596</v>
      </c>
      <c r="R15" s="19"/>
      <c r="S15" s="19" t="n">
        <v>0.0873058571542442</v>
      </c>
      <c r="T15" s="19" t="n">
        <v>0.101257286571277</v>
      </c>
      <c r="U15" s="19" t="n">
        <v>0.112210592661719</v>
      </c>
      <c r="V15" s="19" t="n">
        <v>0.123794371393779</v>
      </c>
      <c r="W15" s="19" t="n">
        <v>0.104739678184323</v>
      </c>
      <c r="X15" s="19" t="n">
        <v>0.05027858106268</v>
      </c>
      <c r="Y15" s="19" t="n">
        <v>0.153893695870406</v>
      </c>
      <c r="Z15" s="19" t="n">
        <v>0.134644570312864</v>
      </c>
      <c r="AA15" s="19" t="n">
        <v>0.0869311381006892</v>
      </c>
      <c r="AB15" s="19"/>
      <c r="AC15" s="19" t="n">
        <v>0.124046819217571</v>
      </c>
      <c r="AD15" s="19" t="n">
        <v>0.100749498137229</v>
      </c>
      <c r="AE15" s="19" t="n">
        <v>0.0646299170888874</v>
      </c>
      <c r="AF15" s="19"/>
      <c r="AG15" s="19" t="n">
        <v>0.134814698006197</v>
      </c>
      <c r="AH15" s="19" t="n">
        <v>0.0840461719296142</v>
      </c>
      <c r="AI15" s="19" t="n">
        <v>0.0836249390327929</v>
      </c>
      <c r="AJ15" s="19" t="n">
        <v>0.108282549586258</v>
      </c>
      <c r="AK15" s="19" t="n">
        <v>0.0860238483958545</v>
      </c>
      <c r="AL15" s="19"/>
      <c r="AM15" s="19" t="n">
        <v>0.109900191427997</v>
      </c>
      <c r="AN15" s="19" t="n">
        <v>0.0951874867960599</v>
      </c>
      <c r="AO15" s="19" t="n">
        <v>0.072613571863946</v>
      </c>
      <c r="AP15" s="19"/>
      <c r="AQ15" s="19" t="n">
        <v>0.0782427440547726</v>
      </c>
      <c r="AR15" s="19" t="n">
        <v>0.11972087549304</v>
      </c>
      <c r="AS15" s="19" t="n">
        <v>0.0979402346035545</v>
      </c>
      <c r="AT15" s="19" t="n">
        <v>0.0809057066256642</v>
      </c>
      <c r="AU15" s="19" t="n">
        <v>0.174676571368426</v>
      </c>
    </row>
    <row r="16">
      <c r="B16" s="20" t="s">
        <v>155</v>
      </c>
      <c r="C16" s="19" t="n">
        <v>0.100164572888223</v>
      </c>
      <c r="D16" s="19" t="n">
        <v>0.0921636535351301</v>
      </c>
      <c r="E16" s="19" t="n">
        <v>0.10822904741448</v>
      </c>
      <c r="F16" s="19"/>
      <c r="G16" s="19" t="n">
        <v>0.0989980866618407</v>
      </c>
      <c r="H16" s="19" t="n">
        <v>0.0908155542737279</v>
      </c>
      <c r="I16" s="19" t="n">
        <v>0.0501233261053017</v>
      </c>
      <c r="J16" s="19" t="n">
        <v>0.0951644516230597</v>
      </c>
      <c r="K16" s="19" t="n">
        <v>0.121605344332155</v>
      </c>
      <c r="L16" s="19" t="n">
        <v>0.131322987351963</v>
      </c>
      <c r="M16" s="19"/>
      <c r="N16" s="19" t="n">
        <v>0.0937587351748289</v>
      </c>
      <c r="O16" s="19" t="n">
        <v>0.100051090647689</v>
      </c>
      <c r="P16" s="19" t="n">
        <v>0.0867384205411399</v>
      </c>
      <c r="Q16" s="19" t="n">
        <v>0.120218115053416</v>
      </c>
      <c r="R16" s="19"/>
      <c r="S16" s="19" t="n">
        <v>0.0648482699514732</v>
      </c>
      <c r="T16" s="19" t="n">
        <v>0.0967710142275342</v>
      </c>
      <c r="U16" s="19" t="n">
        <v>0.104375895383344</v>
      </c>
      <c r="V16" s="19" t="n">
        <v>0.102471231603554</v>
      </c>
      <c r="W16" s="19" t="n">
        <v>0.120823999273267</v>
      </c>
      <c r="X16" s="19" t="n">
        <v>0.1204145470373</v>
      </c>
      <c r="Y16" s="19" t="n">
        <v>0.117199280237859</v>
      </c>
      <c r="Z16" s="19" t="n">
        <v>0.0709895771806462</v>
      </c>
      <c r="AA16" s="19" t="n">
        <v>0.109494782505086</v>
      </c>
      <c r="AB16" s="19"/>
      <c r="AC16" s="19" t="n">
        <v>0.126683722225671</v>
      </c>
      <c r="AD16" s="19" t="n">
        <v>0.0772076492608892</v>
      </c>
      <c r="AE16" s="19" t="n">
        <v>0.0879618095685904</v>
      </c>
      <c r="AF16" s="19"/>
      <c r="AG16" s="19" t="n">
        <v>0.123835283292389</v>
      </c>
      <c r="AH16" s="19" t="n">
        <v>0.0826676278727538</v>
      </c>
      <c r="AI16" s="19" t="n">
        <v>0.084598754501128</v>
      </c>
      <c r="AJ16" s="19" t="n">
        <v>0.029901187367997</v>
      </c>
      <c r="AK16" s="19" t="n">
        <v>0.0999416300363909</v>
      </c>
      <c r="AL16" s="19"/>
      <c r="AM16" s="19" t="n">
        <v>0.111639288906231</v>
      </c>
      <c r="AN16" s="19" t="n">
        <v>0.0976549913073079</v>
      </c>
      <c r="AO16" s="19" t="n">
        <v>0.0654186350181794</v>
      </c>
      <c r="AP16" s="19"/>
      <c r="AQ16" s="19" t="n">
        <v>0.0968421687514519</v>
      </c>
      <c r="AR16" s="19" t="n">
        <v>0.112943062741693</v>
      </c>
      <c r="AS16" s="19" t="n">
        <v>0.104695247164415</v>
      </c>
      <c r="AT16" s="19" t="n">
        <v>0.0755450688829165</v>
      </c>
      <c r="AU16" s="19" t="n">
        <v>0.0834687398891959</v>
      </c>
    </row>
    <row r="17">
      <c r="B17" s="20" t="s">
        <v>156</v>
      </c>
      <c r="C17" s="19" t="n">
        <v>0.0490372726539146</v>
      </c>
      <c r="D17" s="19" t="n">
        <v>0.0333446309088589</v>
      </c>
      <c r="E17" s="19" t="n">
        <v>0.063998644289343</v>
      </c>
      <c r="F17" s="19"/>
      <c r="G17" s="19" t="n">
        <v>0.0282623356633428</v>
      </c>
      <c r="H17" s="19" t="n">
        <v>0.0389383877547345</v>
      </c>
      <c r="I17" s="19" t="n">
        <v>0.0527333816979558</v>
      </c>
      <c r="J17" s="19" t="n">
        <v>0.0462743880952601</v>
      </c>
      <c r="K17" s="19" t="n">
        <v>0.0422260106533214</v>
      </c>
      <c r="L17" s="19" t="n">
        <v>0.0698518354347913</v>
      </c>
      <c r="M17" s="19"/>
      <c r="N17" s="19" t="n">
        <v>0.0379800258569089</v>
      </c>
      <c r="O17" s="19" t="n">
        <v>0.0468123860883225</v>
      </c>
      <c r="P17" s="19" t="n">
        <v>0.0662624406663021</v>
      </c>
      <c r="Q17" s="19" t="n">
        <v>0.0487277304169737</v>
      </c>
      <c r="R17" s="19"/>
      <c r="S17" s="19" t="n">
        <v>0.0541466366245072</v>
      </c>
      <c r="T17" s="19" t="n">
        <v>0.0394801241606016</v>
      </c>
      <c r="U17" s="19" t="n">
        <v>0.0566810356046804</v>
      </c>
      <c r="V17" s="19" t="n">
        <v>0.0544477993982354</v>
      </c>
      <c r="W17" s="19" t="n">
        <v>0.0378300045148093</v>
      </c>
      <c r="X17" s="19" t="n">
        <v>0.0635655956710807</v>
      </c>
      <c r="Y17" s="19" t="n">
        <v>0.0395792548236447</v>
      </c>
      <c r="Z17" s="19" t="n">
        <v>0.0524450741045467</v>
      </c>
      <c r="AA17" s="19" t="n">
        <v>0.0458739953521618</v>
      </c>
      <c r="AB17" s="19"/>
      <c r="AC17" s="19" t="n">
        <v>0.0628850300497603</v>
      </c>
      <c r="AD17" s="19" t="n">
        <v>0.038254034519132</v>
      </c>
      <c r="AE17" s="19" t="n">
        <v>0.0548152321898142</v>
      </c>
      <c r="AF17" s="19"/>
      <c r="AG17" s="19" t="n">
        <v>0.0623356449217984</v>
      </c>
      <c r="AH17" s="19" t="n">
        <v>0.0383095375320156</v>
      </c>
      <c r="AI17" s="19" t="n">
        <v>0.0254679328076607</v>
      </c>
      <c r="AJ17" s="19" t="n">
        <v>0.115451645799034</v>
      </c>
      <c r="AK17" s="19" t="n">
        <v>0.0541960222220023</v>
      </c>
      <c r="AL17" s="19"/>
      <c r="AM17" s="19" t="n">
        <v>0.075651452409532</v>
      </c>
      <c r="AN17" s="19" t="n">
        <v>0.0368130577104747</v>
      </c>
      <c r="AO17" s="19" t="n">
        <v>0.0484559028386784</v>
      </c>
      <c r="AP17" s="19"/>
      <c r="AQ17" s="19" t="n">
        <v>0.066960525584785</v>
      </c>
      <c r="AR17" s="19" t="n">
        <v>0.0375197891934579</v>
      </c>
      <c r="AS17" s="19" t="n">
        <v>0.0252010972349274</v>
      </c>
      <c r="AT17" s="19" t="n">
        <v>0.0432414843585998</v>
      </c>
      <c r="AU17" s="19" t="n">
        <v>0.0643567659196266</v>
      </c>
    </row>
    <row r="18">
      <c r="B18" s="20" t="s">
        <v>157</v>
      </c>
      <c r="C18" s="19" t="n">
        <v>0.0402237838644873</v>
      </c>
      <c r="D18" s="19" t="n">
        <v>0.0318175643209784</v>
      </c>
      <c r="E18" s="19" t="n">
        <v>0.048319303028345</v>
      </c>
      <c r="F18" s="19"/>
      <c r="G18" s="19" t="n">
        <v>0.0277897550230686</v>
      </c>
      <c r="H18" s="19" t="n">
        <v>0.0512835738448759</v>
      </c>
      <c r="I18" s="19" t="n">
        <v>0.0485921528798453</v>
      </c>
      <c r="J18" s="19" t="n">
        <v>0.0369099468222174</v>
      </c>
      <c r="K18" s="19" t="n">
        <v>0.0342898168690995</v>
      </c>
      <c r="L18" s="19" t="n">
        <v>0.0383919928667057</v>
      </c>
      <c r="M18" s="19"/>
      <c r="N18" s="19" t="n">
        <v>0.0428683915385692</v>
      </c>
      <c r="O18" s="19" t="n">
        <v>0.0377872431942581</v>
      </c>
      <c r="P18" s="19" t="n">
        <v>0.0278347901473299</v>
      </c>
      <c r="Q18" s="19" t="n">
        <v>0.0494360637611235</v>
      </c>
      <c r="R18" s="19"/>
      <c r="S18" s="19" t="n">
        <v>0.0580891737775617</v>
      </c>
      <c r="T18" s="19" t="n">
        <v>0.0354420914942344</v>
      </c>
      <c r="U18" s="19" t="n">
        <v>0.0402540380028462</v>
      </c>
      <c r="V18" s="19" t="n">
        <v>0.0434155539677624</v>
      </c>
      <c r="W18" s="19" t="n">
        <v>0.0276286248971861</v>
      </c>
      <c r="X18" s="19" t="n">
        <v>0.0575977993096996</v>
      </c>
      <c r="Y18" s="19" t="n">
        <v>0.0305497550136848</v>
      </c>
      <c r="Z18" s="19" t="n">
        <v>0.0456850649665973</v>
      </c>
      <c r="AA18" s="19" t="n">
        <v>0.0216090652718877</v>
      </c>
      <c r="AB18" s="19"/>
      <c r="AC18" s="19" t="n">
        <v>0.0402052168319283</v>
      </c>
      <c r="AD18" s="19" t="n">
        <v>0.0354024793268313</v>
      </c>
      <c r="AE18" s="19" t="n">
        <v>0.0570751415926053</v>
      </c>
      <c r="AF18" s="19"/>
      <c r="AG18" s="19" t="n">
        <v>0.0387861774454754</v>
      </c>
      <c r="AH18" s="19" t="n">
        <v>0.0302037830015772</v>
      </c>
      <c r="AI18" s="19" t="n">
        <v>0.013255008068011</v>
      </c>
      <c r="AJ18" s="19" t="n">
        <v>0.0609758387280679</v>
      </c>
      <c r="AK18" s="19" t="n">
        <v>0.0547541967272806</v>
      </c>
      <c r="AL18" s="19"/>
      <c r="AM18" s="19" t="n">
        <v>0.0343423005835492</v>
      </c>
      <c r="AN18" s="19" t="n">
        <v>0.0359091619111089</v>
      </c>
      <c r="AO18" s="19" t="n">
        <v>0.00957207867149251</v>
      </c>
      <c r="AP18" s="19"/>
      <c r="AQ18" s="19" t="n">
        <v>0.0363293922302273</v>
      </c>
      <c r="AR18" s="19" t="n">
        <v>0.0364147314840775</v>
      </c>
      <c r="AS18" s="19" t="n">
        <v>0.0467613591833975</v>
      </c>
      <c r="AT18" s="19" t="n">
        <v>0.030884688134579</v>
      </c>
      <c r="AU18" s="19" t="n">
        <v>0.04407923074938</v>
      </c>
    </row>
    <row r="19">
      <c r="B19" s="20" t="s">
        <v>88</v>
      </c>
      <c r="C19" s="21" t="n">
        <v>0.103235624478016</v>
      </c>
      <c r="D19" s="21" t="n">
        <v>0.0840805848557258</v>
      </c>
      <c r="E19" s="21" t="n">
        <v>0.121749904830687</v>
      </c>
      <c r="F19" s="21"/>
      <c r="G19" s="21" t="n">
        <v>0.0826905706159266</v>
      </c>
      <c r="H19" s="21" t="n">
        <v>0.0954240589291361</v>
      </c>
      <c r="I19" s="21" t="n">
        <v>0.139848051814198</v>
      </c>
      <c r="J19" s="21" t="n">
        <v>0.0965040355576809</v>
      </c>
      <c r="K19" s="21" t="n">
        <v>0.136460918685245</v>
      </c>
      <c r="L19" s="21" t="n">
        <v>0.0748994273908763</v>
      </c>
      <c r="M19" s="21"/>
      <c r="N19" s="21" t="n">
        <v>0.0756319912430476</v>
      </c>
      <c r="O19" s="21" t="n">
        <v>0.118499306179995</v>
      </c>
      <c r="P19" s="21" t="n">
        <v>0.0915044477324673</v>
      </c>
      <c r="Q19" s="21" t="n">
        <v>0.126672481842078</v>
      </c>
      <c r="R19" s="21"/>
      <c r="S19" s="21" t="n">
        <v>0.0906434522840023</v>
      </c>
      <c r="T19" s="21" t="n">
        <v>0.106299407332622</v>
      </c>
      <c r="U19" s="21" t="n">
        <v>0.128465467526311</v>
      </c>
      <c r="V19" s="21" t="n">
        <v>0.141116695224857</v>
      </c>
      <c r="W19" s="21" t="n">
        <v>0.082284893768605</v>
      </c>
      <c r="X19" s="21" t="n">
        <v>0.12903630166529</v>
      </c>
      <c r="Y19" s="21" t="n">
        <v>0.0786073371087603</v>
      </c>
      <c r="Z19" s="21" t="n">
        <v>0.105122011626093</v>
      </c>
      <c r="AA19" s="21" t="n">
        <v>0.0736513034461694</v>
      </c>
      <c r="AB19" s="21"/>
      <c r="AC19" s="21" t="n">
        <v>0.0870735500871725</v>
      </c>
      <c r="AD19" s="21" t="n">
        <v>0.0998874397018482</v>
      </c>
      <c r="AE19" s="21" t="n">
        <v>0.162498844522157</v>
      </c>
      <c r="AF19" s="21"/>
      <c r="AG19" s="21" t="n">
        <v>0.0684195167671505</v>
      </c>
      <c r="AH19" s="21" t="n">
        <v>0.107808578385496</v>
      </c>
      <c r="AI19" s="21" t="n">
        <v>0.133051113760077</v>
      </c>
      <c r="AJ19" s="21" t="n">
        <v>0.0600392717008189</v>
      </c>
      <c r="AK19" s="21" t="n">
        <v>0.162434252850074</v>
      </c>
      <c r="AL19" s="21"/>
      <c r="AM19" s="21" t="n">
        <v>0.0480609481491535</v>
      </c>
      <c r="AN19" s="21" t="n">
        <v>0.0820217502887047</v>
      </c>
      <c r="AO19" s="21" t="n">
        <v>0.126993566433342</v>
      </c>
      <c r="AP19" s="21"/>
      <c r="AQ19" s="21" t="n">
        <v>0.109485633959876</v>
      </c>
      <c r="AR19" s="21" t="n">
        <v>0.0913773384518084</v>
      </c>
      <c r="AS19" s="21" t="n">
        <v>0.107534502325716</v>
      </c>
      <c r="AT19" s="21" t="n">
        <v>0.116927246311567</v>
      </c>
      <c r="AU19" s="21" t="n">
        <v>0.0502072932793125</v>
      </c>
    </row>
    <row r="20">
      <c r="B20" s="18"/>
    </row>
    <row r="21">
      <c r="B21" t="s">
        <v>80</v>
      </c>
    </row>
    <row r="22">
      <c r="B22" t="s">
        <v>81</v>
      </c>
    </row>
    <row r="24">
      <c r="B24"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ySplit="8" xSplit="2" topLeftCell="C9" activePane="bottomRight" state="frozen"/>
      <selection pane="bottomRight"/>
    </sheetView>
  </sheetViews>
  <sheetFormatPr defaultRowHeight="15.0" baseColWidth="10"/>
  <cols>
    <col min="2" max="2" width="20.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 t="s">
        <v>354</v>
      </c>
    </row>
    <row r="5" ht="30" customHeight="1">
      <c r="B5" s="14"/>
      <c r="C5" s="14"/>
      <c r="D5" s="14" t="s">
        <v>53</v>
      </c>
      <c r="E5" s="14"/>
      <c r="F5" s="14"/>
      <c r="G5" s="14" t="s">
        <v>54</v>
      </c>
      <c r="H5" s="14"/>
      <c r="I5" s="14"/>
      <c r="J5" s="14"/>
      <c r="K5" s="14"/>
      <c r="L5" s="14"/>
      <c r="M5" s="14"/>
      <c r="N5" s="14" t="s">
        <v>55</v>
      </c>
      <c r="O5" s="14"/>
      <c r="P5" s="14"/>
      <c r="Q5" s="14"/>
      <c r="R5" s="14"/>
      <c r="S5" s="14" t="s">
        <v>56</v>
      </c>
      <c r="T5" s="14"/>
      <c r="U5" s="14"/>
      <c r="V5" s="14"/>
      <c r="W5" s="14"/>
      <c r="X5" s="14"/>
      <c r="Y5" s="14"/>
      <c r="Z5" s="14"/>
      <c r="AA5" s="14"/>
      <c r="AB5" s="14"/>
      <c r="AC5" s="14" t="s">
        <v>57</v>
      </c>
      <c r="AD5" s="14"/>
      <c r="AE5" s="14"/>
      <c r="AF5" s="14"/>
      <c r="AG5" s="14" t="s">
        <v>58</v>
      </c>
      <c r="AH5" s="14"/>
      <c r="AI5" s="14"/>
      <c r="AJ5" s="14"/>
      <c r="AK5" s="14"/>
      <c r="AL5" s="14"/>
      <c r="AM5" s="14" t="s">
        <v>59</v>
      </c>
      <c r="AN5" s="14"/>
      <c r="AO5" s="14"/>
      <c r="AP5" s="14"/>
      <c r="AQ5" s="14" t="s">
        <v>60</v>
      </c>
      <c r="AR5" s="14"/>
      <c r="AS5" s="14"/>
      <c r="AT5" s="14"/>
      <c r="AU5" s="14"/>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2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2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11">
      <c r="B11" s="7" t="s">
        <v>78</v>
      </c>
    </row>
    <row r="12">
      <c r="B12" s="26" t="s">
        <v>79</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c r="B13" t="s">
        <v>61</v>
      </c>
      <c r="C13" s="19" t="n">
        <v>0.686507179494424</v>
      </c>
      <c r="D13" s="19" t="n">
        <v>0.633908963113741</v>
      </c>
      <c r="E13" s="19" t="n">
        <v>0.734732460459707</v>
      </c>
      <c r="F13" s="19"/>
      <c r="G13" s="19" t="n">
        <v>0.755203584332506</v>
      </c>
      <c r="H13" s="19" t="n">
        <v>0.773121567945795</v>
      </c>
      <c r="I13" s="19" t="n">
        <v>0.757597811778634</v>
      </c>
      <c r="J13" s="19" t="n">
        <v>0.743376031808138</v>
      </c>
      <c r="K13" s="19" t="n">
        <v>0.591839528930475</v>
      </c>
      <c r="L13" s="19" t="n">
        <v>0.566695024107506</v>
      </c>
      <c r="M13" s="19"/>
      <c r="N13" s="19" t="n">
        <v>0.621232916382984</v>
      </c>
      <c r="O13" s="19" t="n">
        <v>0.694003188762471</v>
      </c>
      <c r="P13" s="19" t="n">
        <v>0.690209058560615</v>
      </c>
      <c r="Q13" s="19" t="n">
        <v>0.744028393644367</v>
      </c>
      <c r="R13" s="19"/>
      <c r="S13" s="19" t="n">
        <v>0.696062385599028</v>
      </c>
      <c r="T13" s="19" t="n">
        <v>0.625439987537225</v>
      </c>
      <c r="U13" s="19" t="n">
        <v>0.595704830199124</v>
      </c>
      <c r="V13" s="19" t="n">
        <v>0.651694677221136</v>
      </c>
      <c r="W13" s="19" t="n">
        <v>0.696406026001484</v>
      </c>
      <c r="X13" s="19" t="n">
        <v>0.695169890734251</v>
      </c>
      <c r="Y13" s="19" t="n">
        <v>0.76849829686469</v>
      </c>
      <c r="Z13" s="19" t="n">
        <v>0.717701411970424</v>
      </c>
      <c r="AA13" s="19" t="n">
        <v>0.765228762908977</v>
      </c>
      <c r="AB13" s="19"/>
      <c r="AC13" s="19" t="n">
        <v>0.640507413081077</v>
      </c>
      <c r="AD13" s="19" t="n">
        <v>0.67151127430483</v>
      </c>
      <c r="AE13" s="19" t="n">
        <v>0.78860254139812</v>
      </c>
      <c r="AF13" s="19"/>
      <c r="AG13" s="19" t="n">
        <v>0.608662334142199</v>
      </c>
      <c r="AH13" s="19" t="n">
        <v>0.759408135162243</v>
      </c>
      <c r="AI13" s="19" t="n">
        <v>0.57230739077018</v>
      </c>
      <c r="AJ13" s="19" t="n">
        <v>0.500030064158227</v>
      </c>
      <c r="AK13" s="19" t="n">
        <v>0.783672828583999</v>
      </c>
      <c r="AL13" s="19"/>
      <c r="AM13" s="19" t="n">
        <v>0.583874484322528</v>
      </c>
      <c r="AN13" s="19" t="n">
        <v>0.762226634372179</v>
      </c>
      <c r="AO13" s="19" t="n">
        <v>0.590862346149693</v>
      </c>
      <c r="AP13" s="19"/>
      <c r="AQ13" s="19" t="n">
        <v>0.74915169542482</v>
      </c>
      <c r="AR13" s="19" t="n">
        <v>0.688184040264283</v>
      </c>
      <c r="AS13" s="19" t="n">
        <v>0.667217515011723</v>
      </c>
      <c r="AT13" s="19" t="n">
        <v>0.693076208287551</v>
      </c>
      <c r="AU13" s="19" t="n">
        <v>0.60737240338064</v>
      </c>
    </row>
    <row r="14">
      <c r="B14" t="s">
        <v>62</v>
      </c>
      <c r="C14" s="19" t="n">
        <v>0.514009407777822</v>
      </c>
      <c r="D14" s="19" t="n">
        <v>0.477135719445052</v>
      </c>
      <c r="E14" s="19" t="n">
        <v>0.5464827046472</v>
      </c>
      <c r="F14" s="19"/>
      <c r="G14" s="19" t="n">
        <v>0.343981313316219</v>
      </c>
      <c r="H14" s="19" t="n">
        <v>0.380870489375403</v>
      </c>
      <c r="I14" s="19" t="n">
        <v>0.4970761489606</v>
      </c>
      <c r="J14" s="19" t="n">
        <v>0.529267329797531</v>
      </c>
      <c r="K14" s="19" t="n">
        <v>0.626929668718002</v>
      </c>
      <c r="L14" s="19" t="n">
        <v>0.612060518158041</v>
      </c>
      <c r="M14" s="19"/>
      <c r="N14" s="19" t="n">
        <v>0.498527071995219</v>
      </c>
      <c r="O14" s="19" t="n">
        <v>0.558374463177899</v>
      </c>
      <c r="P14" s="19" t="n">
        <v>0.480055378232133</v>
      </c>
      <c r="Q14" s="19" t="n">
        <v>0.510324712382528</v>
      </c>
      <c r="R14" s="19"/>
      <c r="S14" s="19" t="n">
        <v>0.394281647299013</v>
      </c>
      <c r="T14" s="19" t="n">
        <v>0.562090517146394</v>
      </c>
      <c r="U14" s="19" t="n">
        <v>0.54235689407864</v>
      </c>
      <c r="V14" s="19" t="n">
        <v>0.635226940862854</v>
      </c>
      <c r="W14" s="19" t="n">
        <v>0.53236493732056</v>
      </c>
      <c r="X14" s="19" t="n">
        <v>0.44015310643212</v>
      </c>
      <c r="Y14" s="19" t="n">
        <v>0.468208658093748</v>
      </c>
      <c r="Z14" s="19" t="n">
        <v>0.5590074601269</v>
      </c>
      <c r="AA14" s="19" t="n">
        <v>0.538274786559444</v>
      </c>
      <c r="AB14" s="19"/>
      <c r="AC14" s="19" t="n">
        <v>0.520448343935346</v>
      </c>
      <c r="AD14" s="19" t="n">
        <v>0.555141780876437</v>
      </c>
      <c r="AE14" s="19" t="n">
        <v>0.43659145747235</v>
      </c>
      <c r="AF14" s="19"/>
      <c r="AG14" s="19" t="n">
        <v>0.506735864984595</v>
      </c>
      <c r="AH14" s="19" t="n">
        <v>0.558129251795172</v>
      </c>
      <c r="AI14" s="19" t="n">
        <v>0.600059941034437</v>
      </c>
      <c r="AJ14" s="19" t="n">
        <v>0.376485712921544</v>
      </c>
      <c r="AK14" s="19" t="n">
        <v>0.451624978670842</v>
      </c>
      <c r="AL14" s="19"/>
      <c r="AM14" s="19" t="n">
        <v>0.50934322749719</v>
      </c>
      <c r="AN14" s="19" t="n">
        <v>0.554371617317513</v>
      </c>
      <c r="AO14" s="19" t="n">
        <v>0.590518085274346</v>
      </c>
      <c r="AP14" s="19"/>
      <c r="AQ14" s="19" t="n">
        <v>0.557683245959383</v>
      </c>
      <c r="AR14" s="19" t="n">
        <v>0.50067525029766</v>
      </c>
      <c r="AS14" s="19" t="n">
        <v>0.513240406742257</v>
      </c>
      <c r="AT14" s="19" t="n">
        <v>0.419883116733683</v>
      </c>
      <c r="AU14" s="19" t="n">
        <v>0.586806707971896</v>
      </c>
    </row>
    <row r="15">
      <c r="B15" t="s">
        <v>63</v>
      </c>
      <c r="C15" s="19" t="n">
        <v>0.397367396728647</v>
      </c>
      <c r="D15" s="19" t="n">
        <v>0.413075387120697</v>
      </c>
      <c r="E15" s="19" t="n">
        <v>0.384130953307042</v>
      </c>
      <c r="F15" s="19"/>
      <c r="G15" s="19" t="n">
        <v>0.370178811274466</v>
      </c>
      <c r="H15" s="19" t="n">
        <v>0.357424422507045</v>
      </c>
      <c r="I15" s="19" t="n">
        <v>0.40350519196945</v>
      </c>
      <c r="J15" s="19" t="n">
        <v>0.466046092246573</v>
      </c>
      <c r="K15" s="19" t="n">
        <v>0.424776034627207</v>
      </c>
      <c r="L15" s="19" t="n">
        <v>0.366847301435718</v>
      </c>
      <c r="M15" s="19"/>
      <c r="N15" s="19" t="n">
        <v>0.446307220813568</v>
      </c>
      <c r="O15" s="19" t="n">
        <v>0.422449540550011</v>
      </c>
      <c r="P15" s="19" t="n">
        <v>0.340742765465457</v>
      </c>
      <c r="Q15" s="19" t="n">
        <v>0.371199766334587</v>
      </c>
      <c r="R15" s="19"/>
      <c r="S15" s="19" t="n">
        <v>0.401665183955844</v>
      </c>
      <c r="T15" s="19" t="n">
        <v>0.434575916468618</v>
      </c>
      <c r="U15" s="19" t="n">
        <v>0.422462874885761</v>
      </c>
      <c r="V15" s="19" t="n">
        <v>0.291528303761091</v>
      </c>
      <c r="W15" s="19" t="n">
        <v>0.440947512441592</v>
      </c>
      <c r="X15" s="19" t="n">
        <v>0.404278256583538</v>
      </c>
      <c r="Y15" s="19" t="n">
        <v>0.404384424887989</v>
      </c>
      <c r="Z15" s="19" t="n">
        <v>0.374377926829016</v>
      </c>
      <c r="AA15" s="19" t="n">
        <v>0.384092801730476</v>
      </c>
      <c r="AB15" s="19"/>
      <c r="AC15" s="19" t="n">
        <v>0.359925171585906</v>
      </c>
      <c r="AD15" s="19" t="n">
        <v>0.429874891704119</v>
      </c>
      <c r="AE15" s="19" t="n">
        <v>0.429191823173911</v>
      </c>
      <c r="AF15" s="19"/>
      <c r="AG15" s="19" t="n">
        <v>0.398584994657351</v>
      </c>
      <c r="AH15" s="19" t="n">
        <v>0.404933138334799</v>
      </c>
      <c r="AI15" s="19" t="n">
        <v>0.459470429748845</v>
      </c>
      <c r="AJ15" s="19" t="n">
        <v>0.406486817275824</v>
      </c>
      <c r="AK15" s="19" t="n">
        <v>0.381471424981911</v>
      </c>
      <c r="AL15" s="19"/>
      <c r="AM15" s="19" t="n">
        <v>0.387704519290769</v>
      </c>
      <c r="AN15" s="19" t="n">
        <v>0.443462375746383</v>
      </c>
      <c r="AO15" s="19" t="n">
        <v>0.40910622047164</v>
      </c>
      <c r="AP15" s="19"/>
      <c r="AQ15" s="19" t="n">
        <v>0.323055694583267</v>
      </c>
      <c r="AR15" s="19" t="n">
        <v>0.426495562462993</v>
      </c>
      <c r="AS15" s="19" t="n">
        <v>0.41455103961054</v>
      </c>
      <c r="AT15" s="19" t="n">
        <v>0.431639506785605</v>
      </c>
      <c r="AU15" s="19" t="n">
        <v>0.544193460815184</v>
      </c>
    </row>
    <row r="16">
      <c r="B16" t="s">
        <v>64</v>
      </c>
      <c r="C16" s="19" t="n">
        <v>0.288874520772178</v>
      </c>
      <c r="D16" s="19" t="n">
        <v>0.304960692445633</v>
      </c>
      <c r="E16" s="19" t="n">
        <v>0.274654472239496</v>
      </c>
      <c r="F16" s="19"/>
      <c r="G16" s="19" t="n">
        <v>0.121913174690067</v>
      </c>
      <c r="H16" s="19" t="n">
        <v>0.146290539447154</v>
      </c>
      <c r="I16" s="19" t="n">
        <v>0.231066167852759</v>
      </c>
      <c r="J16" s="19" t="n">
        <v>0.285333109806857</v>
      </c>
      <c r="K16" s="19" t="n">
        <v>0.36549468128255</v>
      </c>
      <c r="L16" s="19" t="n">
        <v>0.459028055650073</v>
      </c>
      <c r="M16" s="19"/>
      <c r="N16" s="19" t="n">
        <v>0.245382119608212</v>
      </c>
      <c r="O16" s="19" t="n">
        <v>0.265291428610185</v>
      </c>
      <c r="P16" s="19" t="n">
        <v>0.34827728265221</v>
      </c>
      <c r="Q16" s="19" t="n">
        <v>0.307981429992855</v>
      </c>
      <c r="R16" s="19"/>
      <c r="S16" s="19" t="n">
        <v>0.210216502108386</v>
      </c>
      <c r="T16" s="19" t="n">
        <v>0.264485194065536</v>
      </c>
      <c r="U16" s="19" t="n">
        <v>0.322446037377408</v>
      </c>
      <c r="V16" s="19" t="n">
        <v>0.377042174298667</v>
      </c>
      <c r="W16" s="19" t="n">
        <v>0.340135616269202</v>
      </c>
      <c r="X16" s="19" t="n">
        <v>0.261796745882744</v>
      </c>
      <c r="Y16" s="19" t="n">
        <v>0.297912634117209</v>
      </c>
      <c r="Z16" s="19" t="n">
        <v>0.300185266611941</v>
      </c>
      <c r="AA16" s="19" t="n">
        <v>0.289749914654776</v>
      </c>
      <c r="AB16" s="19"/>
      <c r="AC16" s="19" t="n">
        <v>0.486545351827674</v>
      </c>
      <c r="AD16" s="19" t="n">
        <v>0.17627517288</v>
      </c>
      <c r="AE16" s="19" t="n">
        <v>0.150314555695681</v>
      </c>
      <c r="AF16" s="19"/>
      <c r="AG16" s="19" t="n">
        <v>0.480200222721087</v>
      </c>
      <c r="AH16" s="19" t="n">
        <v>0.120050898700014</v>
      </c>
      <c r="AI16" s="19" t="n">
        <v>0.110680707630086</v>
      </c>
      <c r="AJ16" s="19" t="n">
        <v>0.606292422341418</v>
      </c>
      <c r="AK16" s="19" t="n">
        <v>0.206801262566867</v>
      </c>
      <c r="AL16" s="19"/>
      <c r="AM16" s="19" t="n">
        <v>0.429795191959714</v>
      </c>
      <c r="AN16" s="19" t="n">
        <v>0.122615112363865</v>
      </c>
      <c r="AO16" s="19" t="n">
        <v>0.193758553659793</v>
      </c>
      <c r="AP16" s="19"/>
      <c r="AQ16" s="19" t="n">
        <v>0.396466560837575</v>
      </c>
      <c r="AR16" s="19" t="n">
        <v>0.279044671499095</v>
      </c>
      <c r="AS16" s="19" t="n">
        <v>0.221222988718823</v>
      </c>
      <c r="AT16" s="19" t="n">
        <v>0.149903262614161</v>
      </c>
      <c r="AU16" s="19" t="n">
        <v>0.248207496552711</v>
      </c>
    </row>
    <row r="17">
      <c r="B17" t="s">
        <v>65</v>
      </c>
      <c r="C17" s="19" t="n">
        <v>0.18164712022494</v>
      </c>
      <c r="D17" s="19" t="n">
        <v>0.188340201224133</v>
      </c>
      <c r="E17" s="19" t="n">
        <v>0.174442800173085</v>
      </c>
      <c r="F17" s="19"/>
      <c r="G17" s="19" t="n">
        <v>0.171035032356832</v>
      </c>
      <c r="H17" s="19" t="n">
        <v>0.148437886007232</v>
      </c>
      <c r="I17" s="19" t="n">
        <v>0.189202092129824</v>
      </c>
      <c r="J17" s="19" t="n">
        <v>0.193439490248654</v>
      </c>
      <c r="K17" s="19" t="n">
        <v>0.180345724811172</v>
      </c>
      <c r="L17" s="19" t="n">
        <v>0.197847821902304</v>
      </c>
      <c r="M17" s="19"/>
      <c r="N17" s="19" t="n">
        <v>0.239993367033218</v>
      </c>
      <c r="O17" s="19" t="n">
        <v>0.182283530092749</v>
      </c>
      <c r="P17" s="19" t="n">
        <v>0.144075056549655</v>
      </c>
      <c r="Q17" s="19" t="n">
        <v>0.153213216066692</v>
      </c>
      <c r="R17" s="19"/>
      <c r="S17" s="19" t="n">
        <v>0.172355693562628</v>
      </c>
      <c r="T17" s="19" t="n">
        <v>0.198886777714146</v>
      </c>
      <c r="U17" s="19" t="n">
        <v>0.179754500320045</v>
      </c>
      <c r="V17" s="19" t="n">
        <v>0.220855223641549</v>
      </c>
      <c r="W17" s="19" t="n">
        <v>0.182498082235869</v>
      </c>
      <c r="X17" s="19" t="n">
        <v>0.164247370021144</v>
      </c>
      <c r="Y17" s="19" t="n">
        <v>0.169674197265616</v>
      </c>
      <c r="Z17" s="19" t="n">
        <v>0.126168169809357</v>
      </c>
      <c r="AA17" s="19" t="n">
        <v>0.182681472760366</v>
      </c>
      <c r="AB17" s="19"/>
      <c r="AC17" s="19" t="n">
        <v>0.133541419981719</v>
      </c>
      <c r="AD17" s="19" t="n">
        <v>0.25089224024664</v>
      </c>
      <c r="AE17" s="19" t="n">
        <v>0.139128365946729</v>
      </c>
      <c r="AF17" s="19"/>
      <c r="AG17" s="19" t="n">
        <v>0.148753009342091</v>
      </c>
      <c r="AH17" s="19" t="n">
        <v>0.222075012550538</v>
      </c>
      <c r="AI17" s="19" t="n">
        <v>0.298370825640233</v>
      </c>
      <c r="AJ17" s="19" t="n">
        <v>0.0607672421517184</v>
      </c>
      <c r="AK17" s="19" t="n">
        <v>0.120463114383579</v>
      </c>
      <c r="AL17" s="19"/>
      <c r="AM17" s="19" t="n">
        <v>0.148296806116148</v>
      </c>
      <c r="AN17" s="19" t="n">
        <v>0.204022060727232</v>
      </c>
      <c r="AO17" s="19" t="n">
        <v>0.265169013335578</v>
      </c>
      <c r="AP17" s="19"/>
      <c r="AQ17" s="19" t="n">
        <v>0.127757333442896</v>
      </c>
      <c r="AR17" s="19" t="n">
        <v>0.175602834985406</v>
      </c>
      <c r="AS17" s="19" t="n">
        <v>0.205806130084461</v>
      </c>
      <c r="AT17" s="19" t="n">
        <v>0.249878841424272</v>
      </c>
      <c r="AU17" s="19" t="n">
        <v>0.28376998577223</v>
      </c>
    </row>
    <row r="18">
      <c r="B18" t="s">
        <v>66</v>
      </c>
      <c r="C18" s="19" t="n">
        <v>0.158153066427095</v>
      </c>
      <c r="D18" s="19" t="n">
        <v>0.159966972485682</v>
      </c>
      <c r="E18" s="19" t="n">
        <v>0.156528990490797</v>
      </c>
      <c r="F18" s="19"/>
      <c r="G18" s="19" t="n">
        <v>0.201108058845104</v>
      </c>
      <c r="H18" s="19" t="n">
        <v>0.164508333869415</v>
      </c>
      <c r="I18" s="19" t="n">
        <v>0.133821651884398</v>
      </c>
      <c r="J18" s="19" t="n">
        <v>0.176032380618316</v>
      </c>
      <c r="K18" s="19" t="n">
        <v>0.139542072062497</v>
      </c>
      <c r="L18" s="19" t="n">
        <v>0.150915087770867</v>
      </c>
      <c r="M18" s="19"/>
      <c r="N18" s="19" t="n">
        <v>0.153151513166939</v>
      </c>
      <c r="O18" s="19" t="n">
        <v>0.154333870191624</v>
      </c>
      <c r="P18" s="19" t="n">
        <v>0.174730340694088</v>
      </c>
      <c r="Q18" s="19" t="n">
        <v>0.152988762796391</v>
      </c>
      <c r="R18" s="19"/>
      <c r="S18" s="19" t="n">
        <v>0.183443493573515</v>
      </c>
      <c r="T18" s="19" t="n">
        <v>0.116349883324778</v>
      </c>
      <c r="U18" s="19" t="n">
        <v>0.105277609156509</v>
      </c>
      <c r="V18" s="19" t="n">
        <v>0.145882321446323</v>
      </c>
      <c r="W18" s="19" t="n">
        <v>0.154264850487863</v>
      </c>
      <c r="X18" s="19" t="n">
        <v>0.176601979039583</v>
      </c>
      <c r="Y18" s="19" t="n">
        <v>0.155192118755281</v>
      </c>
      <c r="Z18" s="19" t="n">
        <v>0.201567859124922</v>
      </c>
      <c r="AA18" s="19" t="n">
        <v>0.205790296303973</v>
      </c>
      <c r="AB18" s="19"/>
      <c r="AC18" s="19" t="n">
        <v>0.184638841295537</v>
      </c>
      <c r="AD18" s="19" t="n">
        <v>0.128393611224945</v>
      </c>
      <c r="AE18" s="19" t="n">
        <v>0.144560582239586</v>
      </c>
      <c r="AF18" s="19"/>
      <c r="AG18" s="19" t="n">
        <v>0.180333945481785</v>
      </c>
      <c r="AH18" s="19" t="n">
        <v>0.134335089267034</v>
      </c>
      <c r="AI18" s="19" t="n">
        <v>0.103382482802675</v>
      </c>
      <c r="AJ18" s="19" t="n">
        <v>0.29359558912932</v>
      </c>
      <c r="AK18" s="19" t="n">
        <v>0.165304173317344</v>
      </c>
      <c r="AL18" s="19"/>
      <c r="AM18" s="19" t="n">
        <v>0.198964667441442</v>
      </c>
      <c r="AN18" s="19" t="n">
        <v>0.135531267111646</v>
      </c>
      <c r="AO18" s="19" t="n">
        <v>0.13526638328977</v>
      </c>
      <c r="AP18" s="19"/>
      <c r="AQ18" s="19" t="n">
        <v>0.19301476075162</v>
      </c>
      <c r="AR18" s="19" t="n">
        <v>0.155247171696831</v>
      </c>
      <c r="AS18" s="19" t="n">
        <v>0.138554260135593</v>
      </c>
      <c r="AT18" s="19" t="n">
        <v>0.140663073313714</v>
      </c>
      <c r="AU18" s="19" t="n">
        <v>0.113703654510697</v>
      </c>
    </row>
    <row r="19">
      <c r="B19" t="s">
        <v>67</v>
      </c>
      <c r="C19" s="19" t="n">
        <v>0.135612361590113</v>
      </c>
      <c r="D19" s="19" t="n">
        <v>0.133644222150297</v>
      </c>
      <c r="E19" s="19" t="n">
        <v>0.136132039533968</v>
      </c>
      <c r="F19" s="19"/>
      <c r="G19" s="19" t="n">
        <v>0.253790442559825</v>
      </c>
      <c r="H19" s="19" t="n">
        <v>0.200328793945269</v>
      </c>
      <c r="I19" s="19" t="n">
        <v>0.11669220486622</v>
      </c>
      <c r="J19" s="19" t="n">
        <v>0.114642734833355</v>
      </c>
      <c r="K19" s="19" t="n">
        <v>0.100713906580374</v>
      </c>
      <c r="L19" s="19" t="n">
        <v>0.0867912194613255</v>
      </c>
      <c r="M19" s="19"/>
      <c r="N19" s="19" t="n">
        <v>0.11734831747555</v>
      </c>
      <c r="O19" s="19" t="n">
        <v>0.117375111313823</v>
      </c>
      <c r="P19" s="19" t="n">
        <v>0.188822156908584</v>
      </c>
      <c r="Q19" s="19" t="n">
        <v>0.125220437286762</v>
      </c>
      <c r="R19" s="19"/>
      <c r="S19" s="19" t="n">
        <v>0.186179315089453</v>
      </c>
      <c r="T19" s="19" t="n">
        <v>0.121836818315712</v>
      </c>
      <c r="U19" s="19" t="n">
        <v>0.146753339969962</v>
      </c>
      <c r="V19" s="19" t="n">
        <v>0.121640278266009</v>
      </c>
      <c r="W19" s="19" t="n">
        <v>0.102735434843544</v>
      </c>
      <c r="X19" s="19" t="n">
        <v>0.148034134041687</v>
      </c>
      <c r="Y19" s="19" t="n">
        <v>0.122960970834406</v>
      </c>
      <c r="Z19" s="19" t="n">
        <v>0.103051959928726</v>
      </c>
      <c r="AA19" s="19" t="n">
        <v>0.128626730954772</v>
      </c>
      <c r="AB19" s="19"/>
      <c r="AC19" s="19" t="n">
        <v>0.0895255051527572</v>
      </c>
      <c r="AD19" s="19" t="n">
        <v>0.14304128215993</v>
      </c>
      <c r="AE19" s="19" t="n">
        <v>0.171249609764668</v>
      </c>
      <c r="AF19" s="19"/>
      <c r="AG19" s="19" t="n">
        <v>0.0911575935904399</v>
      </c>
      <c r="AH19" s="19" t="n">
        <v>0.165588316059277</v>
      </c>
      <c r="AI19" s="19" t="n">
        <v>0.101161236617537</v>
      </c>
      <c r="AJ19" s="19" t="n">
        <v>0.0363949842575215</v>
      </c>
      <c r="AK19" s="19" t="n">
        <v>0.187152071182188</v>
      </c>
      <c r="AL19" s="19"/>
      <c r="AM19" s="19" t="n">
        <v>0.103217455151462</v>
      </c>
      <c r="AN19" s="19" t="n">
        <v>0.162458125504692</v>
      </c>
      <c r="AO19" s="19" t="n">
        <v>0.110716221924174</v>
      </c>
      <c r="AP19" s="19"/>
      <c r="AQ19" s="19" t="n">
        <v>0.102344310886922</v>
      </c>
      <c r="AR19" s="19" t="n">
        <v>0.125642291328809</v>
      </c>
      <c r="AS19" s="19" t="n">
        <v>0.156333862693049</v>
      </c>
      <c r="AT19" s="19" t="n">
        <v>0.169102096034224</v>
      </c>
      <c r="AU19" s="19" t="n">
        <v>0.153256458116398</v>
      </c>
    </row>
    <row r="20">
      <c r="B20" t="s">
        <v>68</v>
      </c>
      <c r="C20" s="19" t="n">
        <v>0.103823191163772</v>
      </c>
      <c r="D20" s="19" t="n">
        <v>0.10458554583821</v>
      </c>
      <c r="E20" s="19" t="n">
        <v>0.103712989267831</v>
      </c>
      <c r="F20" s="19"/>
      <c r="G20" s="19" t="n">
        <v>0.183416508201815</v>
      </c>
      <c r="H20" s="19" t="n">
        <v>0.211811147946834</v>
      </c>
      <c r="I20" s="19" t="n">
        <v>0.140171384634346</v>
      </c>
      <c r="J20" s="19" t="n">
        <v>0.0562805244760311</v>
      </c>
      <c r="K20" s="19" t="n">
        <v>0.0381142939981362</v>
      </c>
      <c r="L20" s="19" t="n">
        <v>0.0424513867206841</v>
      </c>
      <c r="M20" s="19"/>
      <c r="N20" s="19" t="n">
        <v>0.110409965766431</v>
      </c>
      <c r="O20" s="19" t="n">
        <v>0.0913065060523567</v>
      </c>
      <c r="P20" s="19" t="n">
        <v>0.116191651971459</v>
      </c>
      <c r="Q20" s="19" t="n">
        <v>0.100113493262194</v>
      </c>
      <c r="R20" s="19"/>
      <c r="S20" s="19" t="n">
        <v>0.157253645038372</v>
      </c>
      <c r="T20" s="19" t="n">
        <v>0.0595071558403084</v>
      </c>
      <c r="U20" s="19" t="n">
        <v>0.115352421522757</v>
      </c>
      <c r="V20" s="19" t="n">
        <v>0.0743335607135698</v>
      </c>
      <c r="W20" s="19" t="n">
        <v>0.126950492262149</v>
      </c>
      <c r="X20" s="19" t="n">
        <v>0.120732533197953</v>
      </c>
      <c r="Y20" s="19" t="n">
        <v>0.110546870016578</v>
      </c>
      <c r="Z20" s="19" t="n">
        <v>0.080877231245235</v>
      </c>
      <c r="AA20" s="19" t="n">
        <v>0.0853191499158075</v>
      </c>
      <c r="AB20" s="19"/>
      <c r="AC20" s="19" t="n">
        <v>0.0861263511947283</v>
      </c>
      <c r="AD20" s="19" t="n">
        <v>0.0845296827613149</v>
      </c>
      <c r="AE20" s="19" t="n">
        <v>0.176179767654464</v>
      </c>
      <c r="AF20" s="19"/>
      <c r="AG20" s="19" t="n">
        <v>0.0855456468193218</v>
      </c>
      <c r="AH20" s="19" t="n">
        <v>0.0882675566003778</v>
      </c>
      <c r="AI20" s="19" t="n">
        <v>0.0643940714311125</v>
      </c>
      <c r="AJ20" s="19" t="n">
        <v>0.284932412184129</v>
      </c>
      <c r="AK20" s="19" t="n">
        <v>0.163098910581704</v>
      </c>
      <c r="AL20" s="19"/>
      <c r="AM20" s="19" t="n">
        <v>0.0770469451545297</v>
      </c>
      <c r="AN20" s="19" t="n">
        <v>0.104550292936623</v>
      </c>
      <c r="AO20" s="19" t="n">
        <v>0.0722529314338059</v>
      </c>
      <c r="AP20" s="19"/>
      <c r="AQ20" s="19" t="n">
        <v>0.076199725798809</v>
      </c>
      <c r="AR20" s="19" t="n">
        <v>0.0869517217626283</v>
      </c>
      <c r="AS20" s="19" t="n">
        <v>0.153237317601963</v>
      </c>
      <c r="AT20" s="19" t="n">
        <v>0.126119518449621</v>
      </c>
      <c r="AU20" s="19" t="n">
        <v>0.107465988309271</v>
      </c>
    </row>
    <row r="21">
      <c r="B21" t="s">
        <v>69</v>
      </c>
      <c r="C21" s="19" t="n">
        <v>0.102342679672392</v>
      </c>
      <c r="D21" s="19" t="n">
        <v>0.116848899308173</v>
      </c>
      <c r="E21" s="19" t="n">
        <v>0.0885612723468114</v>
      </c>
      <c r="F21" s="19"/>
      <c r="G21" s="19" t="n">
        <v>0.122687957391442</v>
      </c>
      <c r="H21" s="19" t="n">
        <v>0.0858747339109738</v>
      </c>
      <c r="I21" s="19" t="n">
        <v>0.119284386112902</v>
      </c>
      <c r="J21" s="19" t="n">
        <v>0.12072366779932</v>
      </c>
      <c r="K21" s="19" t="n">
        <v>0.111212788314368</v>
      </c>
      <c r="L21" s="19" t="n">
        <v>0.0741397145494507</v>
      </c>
      <c r="M21" s="19"/>
      <c r="N21" s="19" t="n">
        <v>0.133092715039603</v>
      </c>
      <c r="O21" s="19" t="n">
        <v>0.101173329736199</v>
      </c>
      <c r="P21" s="19" t="n">
        <v>0.0700649087942774</v>
      </c>
      <c r="Q21" s="19" t="n">
        <v>0.0999836546381286</v>
      </c>
      <c r="R21" s="19"/>
      <c r="S21" s="19" t="n">
        <v>0.137897860299542</v>
      </c>
      <c r="T21" s="19" t="n">
        <v>0.137487496232199</v>
      </c>
      <c r="U21" s="19" t="n">
        <v>0.107209502747643</v>
      </c>
      <c r="V21" s="19" t="n">
        <v>0.0849980189089896</v>
      </c>
      <c r="W21" s="19" t="n">
        <v>0.0816490098772932</v>
      </c>
      <c r="X21" s="19" t="n">
        <v>0.0884621276759561</v>
      </c>
      <c r="Y21" s="19" t="n">
        <v>0.0800101461812015</v>
      </c>
      <c r="Z21" s="19" t="n">
        <v>0.0619175774205629</v>
      </c>
      <c r="AA21" s="19" t="n">
        <v>0.0832943475437271</v>
      </c>
      <c r="AB21" s="19"/>
      <c r="AC21" s="19" t="n">
        <v>0.0320562348457943</v>
      </c>
      <c r="AD21" s="19" t="n">
        <v>0.171033281770879</v>
      </c>
      <c r="AE21" s="19" t="n">
        <v>0.102438619801421</v>
      </c>
      <c r="AF21" s="19"/>
      <c r="AG21" s="19" t="n">
        <v>0.0533020027468435</v>
      </c>
      <c r="AH21" s="19" t="n">
        <v>0.158276948397398</v>
      </c>
      <c r="AI21" s="19" t="n">
        <v>0.261565756318276</v>
      </c>
      <c r="AJ21" s="19" t="n">
        <v>0.0528504797153685</v>
      </c>
      <c r="AK21" s="19" t="n">
        <v>0.0790107585376724</v>
      </c>
      <c r="AL21" s="19"/>
      <c r="AM21" s="19" t="n">
        <v>0.0547668826815621</v>
      </c>
      <c r="AN21" s="19" t="n">
        <v>0.152518189024986</v>
      </c>
      <c r="AO21" s="19" t="n">
        <v>0.191266918465731</v>
      </c>
      <c r="AP21" s="19"/>
      <c r="AQ21" s="19" t="n">
        <v>0.0708420671725407</v>
      </c>
      <c r="AR21" s="19" t="n">
        <v>0.126533678935518</v>
      </c>
      <c r="AS21" s="19" t="n">
        <v>0.108812797752702</v>
      </c>
      <c r="AT21" s="19" t="n">
        <v>0.149320415975161</v>
      </c>
      <c r="AU21" s="19" t="n">
        <v>0.0402227050456912</v>
      </c>
    </row>
    <row r="22">
      <c r="B22" t="s">
        <v>70</v>
      </c>
      <c r="C22" s="19" t="n">
        <v>0.0811277118571429</v>
      </c>
      <c r="D22" s="19" t="n">
        <v>0.0863457850397087</v>
      </c>
      <c r="E22" s="19" t="n">
        <v>0.0767184958738446</v>
      </c>
      <c r="F22" s="19"/>
      <c r="G22" s="19" t="n">
        <v>0.0620078191060095</v>
      </c>
      <c r="H22" s="19" t="n">
        <v>0.0525679174974474</v>
      </c>
      <c r="I22" s="19" t="n">
        <v>0.0515628948203953</v>
      </c>
      <c r="J22" s="19" t="n">
        <v>0.0509601143540419</v>
      </c>
      <c r="K22" s="19" t="n">
        <v>0.127296772003453</v>
      </c>
      <c r="L22" s="19" t="n">
        <v>0.121251463296064</v>
      </c>
      <c r="M22" s="19"/>
      <c r="N22" s="19" t="n">
        <v>0.09787971569437</v>
      </c>
      <c r="O22" s="19" t="n">
        <v>0.0712258615589923</v>
      </c>
      <c r="P22" s="19" t="n">
        <v>0.0879749114594668</v>
      </c>
      <c r="Q22" s="19" t="n">
        <v>0.0683012726158513</v>
      </c>
      <c r="R22" s="19"/>
      <c r="S22" s="19" t="n">
        <v>0.0646687721590502</v>
      </c>
      <c r="T22" s="19" t="n">
        <v>0.0997132416107914</v>
      </c>
      <c r="U22" s="19" t="n">
        <v>0.0790751961773661</v>
      </c>
      <c r="V22" s="19" t="n">
        <v>0.0884560687727522</v>
      </c>
      <c r="W22" s="19" t="n">
        <v>0.082376657071339</v>
      </c>
      <c r="X22" s="19" t="n">
        <v>0.106454969122165</v>
      </c>
      <c r="Y22" s="19" t="n">
        <v>0.0827077376416747</v>
      </c>
      <c r="Z22" s="19" t="n">
        <v>0.0630010554127355</v>
      </c>
      <c r="AA22" s="19" t="n">
        <v>0.0572900598913428</v>
      </c>
      <c r="AB22" s="19"/>
      <c r="AC22" s="19" t="n">
        <v>0.122547000318007</v>
      </c>
      <c r="AD22" s="19" t="n">
        <v>0.0592477729273619</v>
      </c>
      <c r="AE22" s="19" t="n">
        <v>0.0556668806972901</v>
      </c>
      <c r="AF22" s="19"/>
      <c r="AG22" s="19" t="n">
        <v>0.119697974454094</v>
      </c>
      <c r="AH22" s="19" t="n">
        <v>0.0543876463138805</v>
      </c>
      <c r="AI22" s="19" t="n">
        <v>0.0271653883547247</v>
      </c>
      <c r="AJ22" s="19" t="n">
        <v>0.101866531647862</v>
      </c>
      <c r="AK22" s="19" t="n">
        <v>0.0587892263776649</v>
      </c>
      <c r="AL22" s="19"/>
      <c r="AM22" s="19" t="n">
        <v>0.149616716538592</v>
      </c>
      <c r="AN22" s="19" t="n">
        <v>0.0448347444923864</v>
      </c>
      <c r="AO22" s="19" t="n">
        <v>0.0282375655796897</v>
      </c>
      <c r="AP22" s="19"/>
      <c r="AQ22" s="19" t="n">
        <v>0.0874447780156779</v>
      </c>
      <c r="AR22" s="19" t="n">
        <v>0.075781487091697</v>
      </c>
      <c r="AS22" s="19" t="n">
        <v>0.0884993979423834</v>
      </c>
      <c r="AT22" s="19" t="n">
        <v>0.0555738042922826</v>
      </c>
      <c r="AU22" s="19" t="n">
        <v>0.0801501763255901</v>
      </c>
    </row>
    <row r="23">
      <c r="B23" t="s">
        <v>71</v>
      </c>
      <c r="C23" s="19" t="n">
        <v>0.0574673297969792</v>
      </c>
      <c r="D23" s="19" t="n">
        <v>0.0764597716724866</v>
      </c>
      <c r="E23" s="19" t="n">
        <v>0.0400381594505286</v>
      </c>
      <c r="F23" s="19"/>
      <c r="G23" s="19" t="n">
        <v>0.0161744235125304</v>
      </c>
      <c r="H23" s="19" t="n">
        <v>0.0570994242055691</v>
      </c>
      <c r="I23" s="19" t="n">
        <v>0.03473956414008</v>
      </c>
      <c r="J23" s="19" t="n">
        <v>0.0359010841753313</v>
      </c>
      <c r="K23" s="19" t="n">
        <v>0.0688472061134122</v>
      </c>
      <c r="L23" s="19" t="n">
        <v>0.0999374540876417</v>
      </c>
      <c r="M23" s="19"/>
      <c r="N23" s="19" t="n">
        <v>0.0563652251723556</v>
      </c>
      <c r="O23" s="19" t="n">
        <v>0.0485681243757366</v>
      </c>
      <c r="P23" s="19" t="n">
        <v>0.0747965642653054</v>
      </c>
      <c r="Q23" s="19" t="n">
        <v>0.0509565947498425</v>
      </c>
      <c r="R23" s="19"/>
      <c r="S23" s="19" t="n">
        <v>0.0433852526776777</v>
      </c>
      <c r="T23" s="19" t="n">
        <v>0.0616030011247503</v>
      </c>
      <c r="U23" s="19" t="n">
        <v>0.0802836797864288</v>
      </c>
      <c r="V23" s="19" t="n">
        <v>0.0553341287458218</v>
      </c>
      <c r="W23" s="19" t="n">
        <v>0.0423338518918508</v>
      </c>
      <c r="X23" s="19" t="n">
        <v>0.0523225228249684</v>
      </c>
      <c r="Y23" s="19" t="n">
        <v>0.0319295951900136</v>
      </c>
      <c r="Z23" s="19" t="n">
        <v>0.0586153098668259</v>
      </c>
      <c r="AA23" s="19" t="n">
        <v>0.0862204568662822</v>
      </c>
      <c r="AB23" s="19"/>
      <c r="AC23" s="19" t="n">
        <v>0.0920408454745109</v>
      </c>
      <c r="AD23" s="19" t="n">
        <v>0.0443462635931129</v>
      </c>
      <c r="AE23" s="19" t="n">
        <v>0.0298255373240671</v>
      </c>
      <c r="AF23" s="19"/>
      <c r="AG23" s="19" t="n">
        <v>0.0916749395948717</v>
      </c>
      <c r="AH23" s="19" t="n">
        <v>0.0186395857698325</v>
      </c>
      <c r="AI23" s="19" t="n">
        <v>0.0872574465670239</v>
      </c>
      <c r="AJ23" s="19" t="n">
        <v>0.0927928544524581</v>
      </c>
      <c r="AK23" s="19" t="n">
        <v>0.033150540948202</v>
      </c>
      <c r="AL23" s="19"/>
      <c r="AM23" s="19" t="n">
        <v>0.0883451674887595</v>
      </c>
      <c r="AN23" s="19" t="n">
        <v>0.025903279866986</v>
      </c>
      <c r="AO23" s="19" t="n">
        <v>0.0570616775314748</v>
      </c>
      <c r="AP23" s="19"/>
      <c r="AQ23" s="19" t="n">
        <v>0.0545074386982254</v>
      </c>
      <c r="AR23" s="19" t="n">
        <v>0.0646005543503263</v>
      </c>
      <c r="AS23" s="19" t="n">
        <v>0.0430767688136936</v>
      </c>
      <c r="AT23" s="19" t="n">
        <v>0.0430164865007225</v>
      </c>
      <c r="AU23" s="19" t="n">
        <v>0.0902844712613053</v>
      </c>
    </row>
    <row r="24">
      <c r="B24" t="s">
        <v>72</v>
      </c>
      <c r="C24" s="19" t="n">
        <v>0.0546494428482776</v>
      </c>
      <c r="D24" s="19" t="n">
        <v>0.0570719987220506</v>
      </c>
      <c r="E24" s="19" t="n">
        <v>0.0527010230900001</v>
      </c>
      <c r="F24" s="19"/>
      <c r="G24" s="19" t="n">
        <v>0.0440225965145492</v>
      </c>
      <c r="H24" s="19" t="n">
        <v>0.0531500988003445</v>
      </c>
      <c r="I24" s="19" t="n">
        <v>0.0551750822171924</v>
      </c>
      <c r="J24" s="19" t="n">
        <v>0.0344906542356385</v>
      </c>
      <c r="K24" s="19" t="n">
        <v>0.0607379169425492</v>
      </c>
      <c r="L24" s="19" t="n">
        <v>0.0704261958213856</v>
      </c>
      <c r="M24" s="19"/>
      <c r="N24" s="19" t="n">
        <v>0.0527137440346356</v>
      </c>
      <c r="O24" s="19" t="n">
        <v>0.0512734640729419</v>
      </c>
      <c r="P24" s="19" t="n">
        <v>0.0591914946360161</v>
      </c>
      <c r="Q24" s="19" t="n">
        <v>0.0548839819658205</v>
      </c>
      <c r="R24" s="19"/>
      <c r="S24" s="19" t="n">
        <v>0.0536917015583283</v>
      </c>
      <c r="T24" s="19" t="n">
        <v>0.0500482590091224</v>
      </c>
      <c r="U24" s="19" t="n">
        <v>0.0667911424950388</v>
      </c>
      <c r="V24" s="19" t="n">
        <v>0.065677699821533</v>
      </c>
      <c r="W24" s="19" t="n">
        <v>0.0481347653556446</v>
      </c>
      <c r="X24" s="19" t="n">
        <v>0.0537086751812331</v>
      </c>
      <c r="Y24" s="19" t="n">
        <v>0.0470278834289958</v>
      </c>
      <c r="Z24" s="19" t="n">
        <v>0.0701433232101181</v>
      </c>
      <c r="AA24" s="19" t="n">
        <v>0.0477877889482</v>
      </c>
      <c r="AB24" s="19"/>
      <c r="AC24" s="19" t="n">
        <v>0.0761119577979964</v>
      </c>
      <c r="AD24" s="19" t="n">
        <v>0.0420133189147445</v>
      </c>
      <c r="AE24" s="19" t="n">
        <v>0.0423122646048367</v>
      </c>
      <c r="AF24" s="19"/>
      <c r="AG24" s="19" t="n">
        <v>0.08098401176738</v>
      </c>
      <c r="AH24" s="19" t="n">
        <v>0.0368287499273208</v>
      </c>
      <c r="AI24" s="19" t="n">
        <v>0.0258920858950013</v>
      </c>
      <c r="AJ24" s="19" t="n">
        <v>0.12621819005091</v>
      </c>
      <c r="AK24" s="19" t="n">
        <v>0.0336549602283973</v>
      </c>
      <c r="AL24" s="19"/>
      <c r="AM24" s="19" t="n">
        <v>0.084018965556937</v>
      </c>
      <c r="AN24" s="19" t="n">
        <v>0.0255547406698869</v>
      </c>
      <c r="AO24" s="19" t="n">
        <v>0.0220357554532519</v>
      </c>
      <c r="AP24" s="19"/>
      <c r="AQ24" s="19" t="n">
        <v>0.0515084671322277</v>
      </c>
      <c r="AR24" s="19" t="n">
        <v>0.0634506098963806</v>
      </c>
      <c r="AS24" s="19" t="n">
        <v>0.0501344014104833</v>
      </c>
      <c r="AT24" s="19" t="n">
        <v>0.0552255549600985</v>
      </c>
      <c r="AU24" s="19" t="n">
        <v>0.0317794927627746</v>
      </c>
    </row>
    <row r="25">
      <c r="B25" t="s">
        <v>73</v>
      </c>
      <c r="C25" s="19" t="n">
        <v>0.0527849526607161</v>
      </c>
      <c r="D25" s="19" t="n">
        <v>0.0461854143880777</v>
      </c>
      <c r="E25" s="19" t="n">
        <v>0.0592636894823245</v>
      </c>
      <c r="F25" s="19"/>
      <c r="G25" s="19" t="n">
        <v>0.0700437669982495</v>
      </c>
      <c r="H25" s="19" t="n">
        <v>0.0676564209121249</v>
      </c>
      <c r="I25" s="19" t="n">
        <v>0.0611132494914074</v>
      </c>
      <c r="J25" s="19" t="n">
        <v>0.0407731692518335</v>
      </c>
      <c r="K25" s="19" t="n">
        <v>0.0605715387786673</v>
      </c>
      <c r="L25" s="19" t="n">
        <v>0.0315870218442199</v>
      </c>
      <c r="M25" s="19"/>
      <c r="N25" s="19" t="n">
        <v>0.0642605892329949</v>
      </c>
      <c r="O25" s="19" t="n">
        <v>0.0575495078451939</v>
      </c>
      <c r="P25" s="19" t="n">
        <v>0.0472244121479168</v>
      </c>
      <c r="Q25" s="19" t="n">
        <v>0.0409532937436213</v>
      </c>
      <c r="R25" s="19"/>
      <c r="S25" s="19" t="n">
        <v>0.0518786504878969</v>
      </c>
      <c r="T25" s="19" t="n">
        <v>0.0709655508213469</v>
      </c>
      <c r="U25" s="19" t="n">
        <v>0.0504006703954273</v>
      </c>
      <c r="V25" s="19" t="n">
        <v>0.0403317796272061</v>
      </c>
      <c r="W25" s="19" t="n">
        <v>0.0358752384964594</v>
      </c>
      <c r="X25" s="19" t="n">
        <v>0.057029639578599</v>
      </c>
      <c r="Y25" s="19" t="n">
        <v>0.0688139778700649</v>
      </c>
      <c r="Z25" s="19" t="n">
        <v>0.0832082246731019</v>
      </c>
      <c r="AA25" s="19" t="n">
        <v>0.0279457345583607</v>
      </c>
      <c r="AB25" s="19"/>
      <c r="AC25" s="19" t="n">
        <v>0.0353013932174179</v>
      </c>
      <c r="AD25" s="19" t="n">
        <v>0.0633537035017322</v>
      </c>
      <c r="AE25" s="19" t="n">
        <v>0.0547518892382676</v>
      </c>
      <c r="AF25" s="19"/>
      <c r="AG25" s="19" t="n">
        <v>0.0349857330101465</v>
      </c>
      <c r="AH25" s="19" t="n">
        <v>0.0739485472843884</v>
      </c>
      <c r="AI25" s="19" t="n">
        <v>0.0485214212102702</v>
      </c>
      <c r="AJ25" s="19" t="n">
        <v>0</v>
      </c>
      <c r="AK25" s="19" t="n">
        <v>0.0681330737092114</v>
      </c>
      <c r="AL25" s="19"/>
      <c r="AM25" s="19" t="n">
        <v>0.0343885607132184</v>
      </c>
      <c r="AN25" s="19" t="n">
        <v>0.0752960611318844</v>
      </c>
      <c r="AO25" s="19" t="n">
        <v>0.100507878127013</v>
      </c>
      <c r="AP25" s="19"/>
      <c r="AQ25" s="19" t="n">
        <v>0.0323258979197651</v>
      </c>
      <c r="AR25" s="19" t="n">
        <v>0.0557094156533623</v>
      </c>
      <c r="AS25" s="19" t="n">
        <v>0.0588537779608674</v>
      </c>
      <c r="AT25" s="19" t="n">
        <v>0.0818901705381953</v>
      </c>
      <c r="AU25" s="19" t="n">
        <v>0.0726954912783606</v>
      </c>
    </row>
    <row r="26">
      <c r="B26" t="s">
        <v>74</v>
      </c>
      <c r="C26" s="19" t="n">
        <v>0.0470534619534562</v>
      </c>
      <c r="D26" s="19" t="n">
        <v>0.0611789418434362</v>
      </c>
      <c r="E26" s="19" t="n">
        <v>0.0341156918338349</v>
      </c>
      <c r="F26" s="19"/>
      <c r="G26" s="19" t="n">
        <v>0.123610526487754</v>
      </c>
      <c r="H26" s="19" t="n">
        <v>0.0643671862881163</v>
      </c>
      <c r="I26" s="19" t="n">
        <v>0.0548123313328202</v>
      </c>
      <c r="J26" s="19" t="n">
        <v>0.0413148932035771</v>
      </c>
      <c r="K26" s="19" t="n">
        <v>0.0164324466704615</v>
      </c>
      <c r="L26" s="19" t="n">
        <v>0.0192582959438712</v>
      </c>
      <c r="M26" s="19"/>
      <c r="N26" s="19" t="n">
        <v>0.0493155955194606</v>
      </c>
      <c r="O26" s="19" t="n">
        <v>0.0484118557266849</v>
      </c>
      <c r="P26" s="19" t="n">
        <v>0.0423822631661881</v>
      </c>
      <c r="Q26" s="19" t="n">
        <v>0.0478702078667045</v>
      </c>
      <c r="R26" s="19"/>
      <c r="S26" s="19" t="n">
        <v>0.0643700764715216</v>
      </c>
      <c r="T26" s="19" t="n">
        <v>0.0294632121606857</v>
      </c>
      <c r="U26" s="19" t="n">
        <v>0.0426158094764398</v>
      </c>
      <c r="V26" s="19" t="n">
        <v>0.0375413118308902</v>
      </c>
      <c r="W26" s="19" t="n">
        <v>0.0193269504167338</v>
      </c>
      <c r="X26" s="19" t="n">
        <v>0.0755487764469326</v>
      </c>
      <c r="Y26" s="19" t="n">
        <v>0.0657119480770524</v>
      </c>
      <c r="Z26" s="19" t="n">
        <v>0.035453833128362</v>
      </c>
      <c r="AA26" s="19" t="n">
        <v>0.0454635826877823</v>
      </c>
      <c r="AB26" s="19"/>
      <c r="AC26" s="19" t="n">
        <v>0.0272717946772183</v>
      </c>
      <c r="AD26" s="19" t="n">
        <v>0.0523670321178067</v>
      </c>
      <c r="AE26" s="19" t="n">
        <v>0.0611008112789554</v>
      </c>
      <c r="AF26" s="19"/>
      <c r="AG26" s="19" t="n">
        <v>0.0223834680424367</v>
      </c>
      <c r="AH26" s="19" t="n">
        <v>0.0642120496212452</v>
      </c>
      <c r="AI26" s="19" t="n">
        <v>0.0995225689643263</v>
      </c>
      <c r="AJ26" s="19" t="n">
        <v>0.0612866997137</v>
      </c>
      <c r="AK26" s="19" t="n">
        <v>0.0293370406903192</v>
      </c>
      <c r="AL26" s="19"/>
      <c r="AM26" s="19" t="n">
        <v>0.0352553591047651</v>
      </c>
      <c r="AN26" s="19" t="n">
        <v>0.0661806572556334</v>
      </c>
      <c r="AO26" s="19" t="n">
        <v>0.0615565249772626</v>
      </c>
      <c r="AP26" s="19"/>
      <c r="AQ26" s="19" t="n">
        <v>0.0508918426602972</v>
      </c>
      <c r="AR26" s="19" t="n">
        <v>0.0398811023759034</v>
      </c>
      <c r="AS26" s="19" t="n">
        <v>0.0467681046164849</v>
      </c>
      <c r="AT26" s="19" t="n">
        <v>0.0716860014873188</v>
      </c>
      <c r="AU26" s="19" t="n">
        <v>0.0400915078972507</v>
      </c>
    </row>
    <row r="27">
      <c r="B27" t="s">
        <v>75</v>
      </c>
      <c r="C27" s="19" t="n">
        <v>0.0319864437271886</v>
      </c>
      <c r="D27" s="19" t="n">
        <v>0.0298674549366925</v>
      </c>
      <c r="E27" s="19" t="n">
        <v>0.0341539568901695</v>
      </c>
      <c r="F27" s="19"/>
      <c r="G27" s="19" t="n">
        <v>0.0105525461772885</v>
      </c>
      <c r="H27" s="19" t="n">
        <v>0.0341010336445997</v>
      </c>
      <c r="I27" s="19" t="n">
        <v>0.0372431878506742</v>
      </c>
      <c r="J27" s="19" t="n">
        <v>0.0128433842311703</v>
      </c>
      <c r="K27" s="19" t="n">
        <v>0.0304315490047264</v>
      </c>
      <c r="L27" s="19" t="n">
        <v>0.0512238144830415</v>
      </c>
      <c r="M27" s="19"/>
      <c r="N27" s="19" t="n">
        <v>0.0228373229557263</v>
      </c>
      <c r="O27" s="19" t="n">
        <v>0.0278871029270176</v>
      </c>
      <c r="P27" s="19" t="n">
        <v>0.045421336243433</v>
      </c>
      <c r="Q27" s="19" t="n">
        <v>0.0347001391845773</v>
      </c>
      <c r="R27" s="19"/>
      <c r="S27" s="19" t="n">
        <v>0.0262162641485972</v>
      </c>
      <c r="T27" s="19" t="n">
        <v>0.0398890455804131</v>
      </c>
      <c r="U27" s="19" t="n">
        <v>0.0306219954339025</v>
      </c>
      <c r="V27" s="19" t="n">
        <v>0.00746707921644253</v>
      </c>
      <c r="W27" s="19" t="n">
        <v>0.0379888645680424</v>
      </c>
      <c r="X27" s="19" t="n">
        <v>0.0418821065420991</v>
      </c>
      <c r="Y27" s="19" t="n">
        <v>0.0354041584679194</v>
      </c>
      <c r="Z27" s="19" t="n">
        <v>0.035258717917466</v>
      </c>
      <c r="AA27" s="19" t="n">
        <v>0.0350645493641025</v>
      </c>
      <c r="AB27" s="19"/>
      <c r="AC27" s="19" t="n">
        <v>0.0333872441699804</v>
      </c>
      <c r="AD27" s="19" t="n">
        <v>0.0345696904216678</v>
      </c>
      <c r="AE27" s="19" t="n">
        <v>0.0297459267551074</v>
      </c>
      <c r="AF27" s="19"/>
      <c r="AG27" s="19" t="n">
        <v>0.0278853720555041</v>
      </c>
      <c r="AH27" s="19" t="n">
        <v>0.0417951523145704</v>
      </c>
      <c r="AI27" s="19" t="n">
        <v>0.0230290815894179</v>
      </c>
      <c r="AJ27" s="19" t="n">
        <v>0</v>
      </c>
      <c r="AK27" s="19" t="n">
        <v>0.0288685693070213</v>
      </c>
      <c r="AL27" s="19"/>
      <c r="AM27" s="19" t="n">
        <v>0.0231846526415389</v>
      </c>
      <c r="AN27" s="19" t="n">
        <v>0.0301797843226468</v>
      </c>
      <c r="AO27" s="19" t="n">
        <v>0.0208919835002088</v>
      </c>
      <c r="AP27" s="19"/>
      <c r="AQ27" s="19" t="n">
        <v>0.0391892123956167</v>
      </c>
      <c r="AR27" s="19" t="n">
        <v>0.0277084968857272</v>
      </c>
      <c r="AS27" s="19" t="n">
        <v>0.0258261996991747</v>
      </c>
      <c r="AT27" s="19" t="n">
        <v>0.033948754826355</v>
      </c>
      <c r="AU27" s="19" t="n">
        <v>0</v>
      </c>
    </row>
    <row r="28">
      <c r="B28" t="s">
        <v>76</v>
      </c>
      <c r="C28" s="19" t="n">
        <v>0.00168536612074954</v>
      </c>
      <c r="D28" s="19" t="n">
        <v>0</v>
      </c>
      <c r="E28" s="19" t="n">
        <v>0.00327140274523175</v>
      </c>
      <c r="F28" s="19"/>
      <c r="G28" s="19" t="n">
        <v>0</v>
      </c>
      <c r="H28" s="19" t="n">
        <v>0.00490344135664203</v>
      </c>
      <c r="I28" s="19" t="n">
        <v>0.00259658234069185</v>
      </c>
      <c r="J28" s="19" t="n">
        <v>0.00255638546540547</v>
      </c>
      <c r="K28" s="19" t="n">
        <v>0</v>
      </c>
      <c r="L28" s="19" t="n">
        <v>0</v>
      </c>
      <c r="M28" s="19"/>
      <c r="N28" s="19" t="n">
        <v>0.00157362468789801</v>
      </c>
      <c r="O28" s="19" t="n">
        <v>0.00164368859966203</v>
      </c>
      <c r="P28" s="19" t="n">
        <v>0</v>
      </c>
      <c r="Q28" s="19" t="n">
        <v>0.00335282142491098</v>
      </c>
      <c r="R28" s="19"/>
      <c r="S28" s="19" t="n">
        <v>0</v>
      </c>
      <c r="T28" s="19" t="n">
        <v>0.00261921953877102</v>
      </c>
      <c r="U28" s="19" t="n">
        <v>0</v>
      </c>
      <c r="V28" s="19" t="n">
        <v>0</v>
      </c>
      <c r="W28" s="19" t="n">
        <v>0</v>
      </c>
      <c r="X28" s="19" t="n">
        <v>0.00794457296102382</v>
      </c>
      <c r="Y28" s="19" t="n">
        <v>0.0043131155865989</v>
      </c>
      <c r="Z28" s="19" t="n">
        <v>0</v>
      </c>
      <c r="AA28" s="19" t="n">
        <v>0</v>
      </c>
      <c r="AB28" s="19"/>
      <c r="AC28" s="19" t="n">
        <v>0.00215627539032208</v>
      </c>
      <c r="AD28" s="19" t="n">
        <v>0.00213908642696537</v>
      </c>
      <c r="AE28" s="19" t="n">
        <v>0</v>
      </c>
      <c r="AF28" s="19"/>
      <c r="AG28" s="19" t="n">
        <v>0</v>
      </c>
      <c r="AH28" s="19" t="n">
        <v>0.00307597984310118</v>
      </c>
      <c r="AI28" s="19" t="n">
        <v>0</v>
      </c>
      <c r="AJ28" s="19" t="n">
        <v>0</v>
      </c>
      <c r="AK28" s="19" t="n">
        <v>0</v>
      </c>
      <c r="AL28" s="19"/>
      <c r="AM28" s="19" t="n">
        <v>0</v>
      </c>
      <c r="AN28" s="19" t="n">
        <v>0.00123989274898413</v>
      </c>
      <c r="AO28" s="19" t="n">
        <v>0.00687923180044143</v>
      </c>
      <c r="AP28" s="19"/>
      <c r="AQ28" s="19" t="n">
        <v>0</v>
      </c>
      <c r="AR28" s="19" t="n">
        <v>0.00357785264057014</v>
      </c>
      <c r="AS28" s="19" t="n">
        <v>0</v>
      </c>
      <c r="AT28" s="19" t="n">
        <v>0.00685257930084887</v>
      </c>
      <c r="AU28" s="19" t="n">
        <v>0</v>
      </c>
    </row>
    <row r="29">
      <c r="B29" t="s">
        <v>77</v>
      </c>
      <c r="C29" s="19" t="n">
        <v>0.00370677724980573</v>
      </c>
      <c r="D29" s="19" t="n">
        <v>0.00435080306179706</v>
      </c>
      <c r="E29" s="19" t="n">
        <v>0.00312596873815818</v>
      </c>
      <c r="F29" s="19"/>
      <c r="G29" s="19" t="n">
        <v>0.00559799842146334</v>
      </c>
      <c r="H29" s="19" t="n">
        <v>0.00342689974634213</v>
      </c>
      <c r="I29" s="19" t="n">
        <v>0.00275032730112944</v>
      </c>
      <c r="J29" s="19" t="n">
        <v>0</v>
      </c>
      <c r="K29" s="19" t="n">
        <v>0.007073610317568</v>
      </c>
      <c r="L29" s="19" t="n">
        <v>0.00406842939490708</v>
      </c>
      <c r="M29" s="19"/>
      <c r="N29" s="19" t="n">
        <v>0.00302720505789834</v>
      </c>
      <c r="O29" s="19" t="n">
        <v>0.00229027464061925</v>
      </c>
      <c r="P29" s="19" t="n">
        <v>0.00514468221807371</v>
      </c>
      <c r="Q29" s="19" t="n">
        <v>0.00469583589075986</v>
      </c>
      <c r="R29" s="19"/>
      <c r="S29" s="19" t="n">
        <v>0.00197920177062319</v>
      </c>
      <c r="T29" s="19" t="n">
        <v>0.0096764115806937</v>
      </c>
      <c r="U29" s="19" t="n">
        <v>0.00573802665504641</v>
      </c>
      <c r="V29" s="19" t="n">
        <v>0.0053017301419016</v>
      </c>
      <c r="W29" s="19" t="n">
        <v>0</v>
      </c>
      <c r="X29" s="19" t="n">
        <v>0</v>
      </c>
      <c r="Y29" s="19" t="n">
        <v>0</v>
      </c>
      <c r="Z29" s="19" t="n">
        <v>0.0134641868574962</v>
      </c>
      <c r="AA29" s="19" t="n">
        <v>0</v>
      </c>
      <c r="AB29" s="19"/>
      <c r="AC29" s="19" t="n">
        <v>0.00240974115902162</v>
      </c>
      <c r="AD29" s="19" t="n">
        <v>0.00112848603779579</v>
      </c>
      <c r="AE29" s="19" t="n">
        <v>0.0123173961397198</v>
      </c>
      <c r="AF29" s="19"/>
      <c r="AG29" s="19" t="n">
        <v>0.00229835860192129</v>
      </c>
      <c r="AH29" s="19" t="n">
        <v>0</v>
      </c>
      <c r="AI29" s="19" t="n">
        <v>0.00711072195416207</v>
      </c>
      <c r="AJ29" s="19" t="n">
        <v>0</v>
      </c>
      <c r="AK29" s="19" t="n">
        <v>0.0150504224287311</v>
      </c>
      <c r="AL29" s="19"/>
      <c r="AM29" s="19" t="n">
        <v>0.00250955964139715</v>
      </c>
      <c r="AN29" s="19" t="n">
        <v>0</v>
      </c>
      <c r="AO29" s="19" t="n">
        <v>0.00723035928193169</v>
      </c>
      <c r="AP29" s="19"/>
      <c r="AQ29" s="19" t="n">
        <v>0</v>
      </c>
      <c r="AR29" s="19" t="n">
        <v>0.00122000838454817</v>
      </c>
      <c r="AS29" s="19" t="n">
        <v>0.00116517821461519</v>
      </c>
      <c r="AT29" s="19" t="n">
        <v>0.00813287969563733</v>
      </c>
      <c r="AU29" s="19" t="n">
        <v>0</v>
      </c>
    </row>
    <row r="30">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c r="B31" s="7" t="s">
        <v>89</v>
      </c>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c r="B32" s="26" t="s">
        <v>79</v>
      </c>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c r="B33" t="s">
        <v>82</v>
      </c>
      <c r="C33" s="19" t="n">
        <v>0.712021198963572</v>
      </c>
      <c r="D33" s="19" t="n">
        <v>0.708830484494992</v>
      </c>
      <c r="E33" s="19" t="n">
        <v>0.717376071220806</v>
      </c>
      <c r="F33" s="19"/>
      <c r="G33" s="19" t="n">
        <v>0.560629899705311</v>
      </c>
      <c r="H33" s="19" t="n">
        <v>0.547657493639624</v>
      </c>
      <c r="I33" s="19" t="n">
        <v>0.634314027451346</v>
      </c>
      <c r="J33" s="19" t="n">
        <v>0.736961581212668</v>
      </c>
      <c r="K33" s="19" t="n">
        <v>0.831309407038588</v>
      </c>
      <c r="L33" s="19" t="n">
        <v>0.85544249329988</v>
      </c>
      <c r="M33" s="19"/>
      <c r="N33" s="19" t="n">
        <v>0.750073793280231</v>
      </c>
      <c r="O33" s="19" t="n">
        <v>0.722958219896316</v>
      </c>
      <c r="P33" s="19" t="n">
        <v>0.693449239390303</v>
      </c>
      <c r="Q33" s="19" t="n">
        <v>0.674190710894535</v>
      </c>
      <c r="R33" s="19"/>
      <c r="S33" s="19" t="n">
        <v>0.648366780425125</v>
      </c>
      <c r="T33" s="19" t="n">
        <v>0.757415731372961</v>
      </c>
      <c r="U33" s="19" t="n">
        <v>0.699446527188671</v>
      </c>
      <c r="V33" s="19" t="n">
        <v>0.697546959100762</v>
      </c>
      <c r="W33" s="19" t="n">
        <v>0.727089604072404</v>
      </c>
      <c r="X33" s="19" t="n">
        <v>0.635033073499649</v>
      </c>
      <c r="Y33" s="19" t="n">
        <v>0.724201482748338</v>
      </c>
      <c r="Z33" s="19" t="n">
        <v>0.726483914510752</v>
      </c>
      <c r="AA33" s="19" t="n">
        <v>0.791525631494664</v>
      </c>
      <c r="AB33" s="19"/>
      <c r="AC33" s="19" t="n">
        <v>0.767732065657668</v>
      </c>
      <c r="AD33" s="19" t="n">
        <v>0.736209702885983</v>
      </c>
      <c r="AE33" s="19" t="n">
        <v>0.566919875902206</v>
      </c>
      <c r="AF33" s="19"/>
      <c r="AG33" s="19" t="n">
        <v>0.804834305385654</v>
      </c>
      <c r="AH33" s="19" t="n">
        <v>0.688895540378155</v>
      </c>
      <c r="AI33" s="19" t="n">
        <v>0.713853141680333</v>
      </c>
      <c r="AJ33" s="19" t="n">
        <v>0.526621798195074</v>
      </c>
      <c r="AK33" s="19" t="n">
        <v>0.554355781203197</v>
      </c>
      <c r="AL33" s="19"/>
      <c r="AM33" s="19" t="n">
        <v>0.820553473471834</v>
      </c>
      <c r="AN33" s="19" t="n">
        <v>0.706440759968828</v>
      </c>
      <c r="AO33" s="19" t="n">
        <v>0.696625342804078</v>
      </c>
      <c r="AP33" s="19"/>
      <c r="AQ33" s="19" t="n">
        <v>0.770535345307973</v>
      </c>
      <c r="AR33" s="19" t="n">
        <v>0.713763746363853</v>
      </c>
      <c r="AS33" s="19" t="n">
        <v>0.666239345018698</v>
      </c>
      <c r="AT33" s="19" t="n">
        <v>0.670836724898115</v>
      </c>
      <c r="AU33" s="19" t="n">
        <v>0.683019265479416</v>
      </c>
    </row>
    <row r="34">
      <c r="B34" t="s">
        <v>83</v>
      </c>
      <c r="C34" s="19" t="n">
        <v>0.508559426463089</v>
      </c>
      <c r="D34" s="19" t="n">
        <v>0.530771879329507</v>
      </c>
      <c r="E34" s="19" t="n">
        <v>0.486630142102086</v>
      </c>
      <c r="F34" s="19"/>
      <c r="G34" s="19" t="n">
        <v>0.530637328482232</v>
      </c>
      <c r="H34" s="19" t="n">
        <v>0.495379327350541</v>
      </c>
      <c r="I34" s="19" t="n">
        <v>0.542270766322478</v>
      </c>
      <c r="J34" s="19" t="n">
        <v>0.553070859079051</v>
      </c>
      <c r="K34" s="19" t="n">
        <v>0.551462807856665</v>
      </c>
      <c r="L34" s="19" t="n">
        <v>0.423669007449114</v>
      </c>
      <c r="M34" s="19"/>
      <c r="N34" s="19" t="n">
        <v>0.588002974255069</v>
      </c>
      <c r="O34" s="19" t="n">
        <v>0.534458933118742</v>
      </c>
      <c r="P34" s="19" t="n">
        <v>0.484532900424198</v>
      </c>
      <c r="Q34" s="19" t="n">
        <v>0.418749884157033</v>
      </c>
      <c r="R34" s="19"/>
      <c r="S34" s="19" t="n">
        <v>0.527900176831784</v>
      </c>
      <c r="T34" s="19" t="n">
        <v>0.526244394616211</v>
      </c>
      <c r="U34" s="19" t="n">
        <v>0.550242258024639</v>
      </c>
      <c r="V34" s="19" t="n">
        <v>0.510944837283608</v>
      </c>
      <c r="W34" s="19" t="n">
        <v>0.561954229130319</v>
      </c>
      <c r="X34" s="19" t="n">
        <v>0.444725828482055</v>
      </c>
      <c r="Y34" s="19" t="n">
        <v>0.520478637200185</v>
      </c>
      <c r="Z34" s="19" t="n">
        <v>0.44877467301325</v>
      </c>
      <c r="AA34" s="19" t="n">
        <v>0.45760243263862</v>
      </c>
      <c r="AB34" s="19"/>
      <c r="AC34" s="19" t="n">
        <v>0.447755822903219</v>
      </c>
      <c r="AD34" s="19" t="n">
        <v>0.588360383161134</v>
      </c>
      <c r="AE34" s="19" t="n">
        <v>0.42690735166738</v>
      </c>
      <c r="AF34" s="19"/>
      <c r="AG34" s="19" t="n">
        <v>0.47788005190291</v>
      </c>
      <c r="AH34" s="19" t="n">
        <v>0.572740216766013</v>
      </c>
      <c r="AI34" s="19" t="n">
        <v>0.641786695355346</v>
      </c>
      <c r="AJ34" s="19" t="n">
        <v>0.39547101384468</v>
      </c>
      <c r="AK34" s="19" t="n">
        <v>0.444458146820661</v>
      </c>
      <c r="AL34" s="19"/>
      <c r="AM34" s="19" t="n">
        <v>0.442807858315454</v>
      </c>
      <c r="AN34" s="19" t="n">
        <v>0.580788831879774</v>
      </c>
      <c r="AO34" s="19" t="n">
        <v>0.61803563921412</v>
      </c>
      <c r="AP34" s="19"/>
      <c r="AQ34" s="19" t="n">
        <v>0.450788024245486</v>
      </c>
      <c r="AR34" s="19" t="n">
        <v>0.471748180462913</v>
      </c>
      <c r="AS34" s="19" t="n">
        <v>0.560696936719679</v>
      </c>
      <c r="AT34" s="19" t="n">
        <v>0.604891515678624</v>
      </c>
      <c r="AU34" s="19" t="n">
        <v>0.7568112750067</v>
      </c>
    </row>
    <row r="35">
      <c r="B35" t="s">
        <v>84</v>
      </c>
      <c r="C35" s="19" t="n">
        <v>0.357372510726777</v>
      </c>
      <c r="D35" s="19" t="n">
        <v>0.354587088368296</v>
      </c>
      <c r="E35" s="19" t="n">
        <v>0.357055067271942</v>
      </c>
      <c r="F35" s="19"/>
      <c r="G35" s="19" t="n">
        <v>0.7661358782796</v>
      </c>
      <c r="H35" s="19" t="n">
        <v>0.627407330169764</v>
      </c>
      <c r="I35" s="19" t="n">
        <v>0.482568185019151</v>
      </c>
      <c r="J35" s="19" t="n">
        <v>0.304645761525972</v>
      </c>
      <c r="K35" s="19" t="n">
        <v>0.145102271174426</v>
      </c>
      <c r="L35" s="19" t="n">
        <v>0.0703176180701843</v>
      </c>
      <c r="M35" s="19"/>
      <c r="N35" s="19" t="n">
        <v>0.324877266140305</v>
      </c>
      <c r="O35" s="19" t="n">
        <v>0.333963732902116</v>
      </c>
      <c r="P35" s="19" t="n">
        <v>0.43156711029229</v>
      </c>
      <c r="Q35" s="19" t="n">
        <v>0.351933508690734</v>
      </c>
      <c r="R35" s="19"/>
      <c r="S35" s="19" t="n">
        <v>0.463011122708052</v>
      </c>
      <c r="T35" s="19" t="n">
        <v>0.267333330926882</v>
      </c>
      <c r="U35" s="19" t="n">
        <v>0.34004861237115</v>
      </c>
      <c r="V35" s="19" t="n">
        <v>0.338187553440605</v>
      </c>
      <c r="W35" s="19" t="n">
        <v>0.3451128303413</v>
      </c>
      <c r="X35" s="19" t="n">
        <v>0.439162205621308</v>
      </c>
      <c r="Y35" s="19" t="n">
        <v>0.341426809396624</v>
      </c>
      <c r="Z35" s="19" t="n">
        <v>0.384430962003592</v>
      </c>
      <c r="AA35" s="19" t="n">
        <v>0.316917832971672</v>
      </c>
      <c r="AB35" s="19"/>
      <c r="AC35" s="19" t="n">
        <v>0.261582591467225</v>
      </c>
      <c r="AD35" s="19" t="n">
        <v>0.326252594223351</v>
      </c>
      <c r="AE35" s="19" t="n">
        <v>0.506471591631494</v>
      </c>
      <c r="AF35" s="19"/>
      <c r="AG35" s="19" t="n">
        <v>0.235077849374536</v>
      </c>
      <c r="AH35" s="19" t="n">
        <v>0.454269876744057</v>
      </c>
      <c r="AI35" s="19" t="n">
        <v>0.250463821603774</v>
      </c>
      <c r="AJ35" s="19" t="n">
        <v>0.28079152827956</v>
      </c>
      <c r="AK35" s="19" t="n">
        <v>0.448340517086736</v>
      </c>
      <c r="AL35" s="19"/>
      <c r="AM35" s="19" t="n">
        <v>0.27902100046362</v>
      </c>
      <c r="AN35" s="19" t="n">
        <v>0.457658849715919</v>
      </c>
      <c r="AO35" s="19" t="n">
        <v>0.308509397109914</v>
      </c>
      <c r="AP35" s="19"/>
      <c r="AQ35" s="19" t="n">
        <v>0.283713180593719</v>
      </c>
      <c r="AR35" s="19" t="n">
        <v>0.387389608553943</v>
      </c>
      <c r="AS35" s="19" t="n">
        <v>0.40969747342464</v>
      </c>
      <c r="AT35" s="19" t="n">
        <v>0.440472406633449</v>
      </c>
      <c r="AU35" s="19" t="n">
        <v>0.396264231865087</v>
      </c>
    </row>
    <row r="36">
      <c r="B36" t="s">
        <v>85</v>
      </c>
      <c r="C36" s="19" t="n">
        <v>0.284111021829896</v>
      </c>
      <c r="D36" s="19" t="n">
        <v>0.313472367653254</v>
      </c>
      <c r="E36" s="19" t="n">
        <v>0.25830014593313</v>
      </c>
      <c r="F36" s="19"/>
      <c r="G36" s="19" t="n">
        <v>0.152078161602126</v>
      </c>
      <c r="H36" s="19" t="n">
        <v>0.195067297768185</v>
      </c>
      <c r="I36" s="19" t="n">
        <v>0.22877239065306</v>
      </c>
      <c r="J36" s="19" t="n">
        <v>0.243416883492044</v>
      </c>
      <c r="K36" s="19" t="n">
        <v>0.351945576450803</v>
      </c>
      <c r="L36" s="19" t="n">
        <v>0.430205122353829</v>
      </c>
      <c r="M36" s="19"/>
      <c r="N36" s="19" t="n">
        <v>0.353624169540949</v>
      </c>
      <c r="O36" s="19" t="n">
        <v>0.306876991962824</v>
      </c>
      <c r="P36" s="19" t="n">
        <v>0.259142469271222</v>
      </c>
      <c r="Q36" s="19" t="n">
        <v>0.20828247822094</v>
      </c>
      <c r="R36" s="19"/>
      <c r="S36" s="19" t="n">
        <v>0.336724327751233</v>
      </c>
      <c r="T36" s="19" t="n">
        <v>0.346052748859465</v>
      </c>
      <c r="U36" s="19" t="n">
        <v>0.250551282286965</v>
      </c>
      <c r="V36" s="19" t="n">
        <v>0.260301627411325</v>
      </c>
      <c r="W36" s="19" t="n">
        <v>0.229326098658523</v>
      </c>
      <c r="X36" s="19" t="n">
        <v>0.254972957764167</v>
      </c>
      <c r="Y36" s="19" t="n">
        <v>0.297299965781913</v>
      </c>
      <c r="Z36" s="19" t="n">
        <v>0.264420184434067</v>
      </c>
      <c r="AA36" s="19" t="n">
        <v>0.247162185055116</v>
      </c>
      <c r="AB36" s="19"/>
      <c r="AC36" s="19" t="n">
        <v>0.319877327536205</v>
      </c>
      <c r="AD36" s="19" t="n">
        <v>0.306441500023748</v>
      </c>
      <c r="AE36" s="19" t="n">
        <v>0.20183818660324</v>
      </c>
      <c r="AF36" s="19"/>
      <c r="AG36" s="19" t="n">
        <v>0.368959217961279</v>
      </c>
      <c r="AH36" s="19" t="n">
        <v>0.242343988977633</v>
      </c>
      <c r="AI36" s="19" t="n">
        <v>0.351972044555923</v>
      </c>
      <c r="AJ36" s="19" t="n">
        <v>0.232099317924571</v>
      </c>
      <c r="AK36" s="19" t="n">
        <v>0.185288935372061</v>
      </c>
      <c r="AL36" s="19"/>
      <c r="AM36" s="19" t="n">
        <v>0.42019412346457</v>
      </c>
      <c r="AN36" s="19" t="n">
        <v>0.234205548826171</v>
      </c>
      <c r="AO36" s="19" t="n">
        <v>0.30072898526888</v>
      </c>
      <c r="AP36" s="19"/>
      <c r="AQ36" s="19" t="n">
        <v>0.24208777829492</v>
      </c>
      <c r="AR36" s="19" t="n">
        <v>0.274165573814623</v>
      </c>
      <c r="AS36" s="19" t="n">
        <v>0.287268623853627</v>
      </c>
      <c r="AT36" s="19" t="n">
        <v>0.324431766986108</v>
      </c>
      <c r="AU36" s="19" t="n">
        <v>0.305524902775784</v>
      </c>
    </row>
    <row r="37">
      <c r="B37" t="s">
        <v>86</v>
      </c>
      <c r="C37" s="19" t="n">
        <v>0.179144341585971</v>
      </c>
      <c r="D37" s="19" t="n">
        <v>0.178922069538496</v>
      </c>
      <c r="E37" s="19" t="n">
        <v>0.176312314097334</v>
      </c>
      <c r="F37" s="19"/>
      <c r="G37" s="19" t="n">
        <v>0.262254007645303</v>
      </c>
      <c r="H37" s="19" t="n">
        <v>0.257856570883361</v>
      </c>
      <c r="I37" s="19" t="n">
        <v>0.217992737622285</v>
      </c>
      <c r="J37" s="19" t="n">
        <v>0.148099873273252</v>
      </c>
      <c r="K37" s="19" t="n">
        <v>0.147729292088174</v>
      </c>
      <c r="L37" s="19" t="n">
        <v>0.100612402023858</v>
      </c>
      <c r="M37" s="19"/>
      <c r="N37" s="19" t="n">
        <v>0.13533199485166</v>
      </c>
      <c r="O37" s="19" t="n">
        <v>0.178190413409018</v>
      </c>
      <c r="P37" s="19" t="n">
        <v>0.196082220225669</v>
      </c>
      <c r="Q37" s="19" t="n">
        <v>0.208824767974022</v>
      </c>
      <c r="R37" s="19"/>
      <c r="S37" s="19" t="n">
        <v>0.198200993043334</v>
      </c>
      <c r="T37" s="19" t="n">
        <v>0.139265542489636</v>
      </c>
      <c r="U37" s="19" t="n">
        <v>0.141882411058138</v>
      </c>
      <c r="V37" s="19" t="n">
        <v>0.160734786455909</v>
      </c>
      <c r="W37" s="19" t="n">
        <v>0.178831947062561</v>
      </c>
      <c r="X37" s="19" t="n">
        <v>0.21773914696974</v>
      </c>
      <c r="Y37" s="19" t="n">
        <v>0.214602396815871</v>
      </c>
      <c r="Z37" s="19" t="n">
        <v>0.155446423423449</v>
      </c>
      <c r="AA37" s="19" t="n">
        <v>0.202076184492538</v>
      </c>
      <c r="AB37" s="19"/>
      <c r="AC37" s="19" t="n">
        <v>0.166128387059641</v>
      </c>
      <c r="AD37" s="19" t="n">
        <v>0.174181284962433</v>
      </c>
      <c r="AE37" s="19" t="n">
        <v>0.177059547203115</v>
      </c>
      <c r="AF37" s="19"/>
      <c r="AG37" s="19" t="n">
        <v>0.146844884809287</v>
      </c>
      <c r="AH37" s="19" t="n">
        <v>0.204360442281776</v>
      </c>
      <c r="AI37" s="19" t="n">
        <v>0.124654240026412</v>
      </c>
      <c r="AJ37" s="19" t="n">
        <v>0.266819863933845</v>
      </c>
      <c r="AK37" s="19" t="n">
        <v>0.193421806914871</v>
      </c>
      <c r="AL37" s="19"/>
      <c r="AM37" s="19" t="n">
        <v>0.169188613617931</v>
      </c>
      <c r="AN37" s="19" t="n">
        <v>0.191177142373716</v>
      </c>
      <c r="AO37" s="19" t="n">
        <v>0.0963601829379644</v>
      </c>
      <c r="AP37" s="19"/>
      <c r="AQ37" s="19" t="n">
        <v>0.175022453458647</v>
      </c>
      <c r="AR37" s="19" t="n">
        <v>0.172028482483833</v>
      </c>
      <c r="AS37" s="19" t="n">
        <v>0.21337480597872</v>
      </c>
      <c r="AT37" s="19" t="n">
        <v>0.146708778438399</v>
      </c>
      <c r="AU37" s="19" t="n">
        <v>0.251841671347551</v>
      </c>
    </row>
    <row r="38">
      <c r="B38" t="s">
        <v>87</v>
      </c>
      <c r="C38" s="19" t="n">
        <v>0.0242468419098789</v>
      </c>
      <c r="D38" s="19" t="n">
        <v>0.0250678186489516</v>
      </c>
      <c r="E38" s="19" t="n">
        <v>0.0236197940499974</v>
      </c>
      <c r="F38" s="19"/>
      <c r="G38" s="19" t="n">
        <v>0.0345829431332097</v>
      </c>
      <c r="H38" s="19" t="n">
        <v>0.0332649582167363</v>
      </c>
      <c r="I38" s="19" t="n">
        <v>0.0217889846230845</v>
      </c>
      <c r="J38" s="19" t="n">
        <v>0.0288466786577991</v>
      </c>
      <c r="K38" s="19" t="n">
        <v>0.0024709533038861</v>
      </c>
      <c r="L38" s="19" t="n">
        <v>0.0262603457144539</v>
      </c>
      <c r="M38" s="19"/>
      <c r="N38" s="19" t="n">
        <v>0.00783157993979143</v>
      </c>
      <c r="O38" s="19" t="n">
        <v>0.0202518989938271</v>
      </c>
      <c r="P38" s="19" t="n">
        <v>0.0341606639883655</v>
      </c>
      <c r="Q38" s="19" t="n">
        <v>0.0377048540299495</v>
      </c>
      <c r="R38" s="19"/>
      <c r="S38" s="19" t="n">
        <v>0.0310536014667338</v>
      </c>
      <c r="T38" s="19" t="n">
        <v>0.0164124573830281</v>
      </c>
      <c r="U38" s="19" t="n">
        <v>0.0122113893302266</v>
      </c>
      <c r="V38" s="19" t="n">
        <v>0.0347871232955773</v>
      </c>
      <c r="W38" s="19" t="n">
        <v>0.0109498446940176</v>
      </c>
      <c r="X38" s="19" t="n">
        <v>0.0351770812271051</v>
      </c>
      <c r="Y38" s="19" t="n">
        <v>0.0227868273527046</v>
      </c>
      <c r="Z38" s="19" t="n">
        <v>0.0418934839366237</v>
      </c>
      <c r="AA38" s="19" t="n">
        <v>0.0209687500338626</v>
      </c>
      <c r="AB38" s="19"/>
      <c r="AC38" s="19" t="n">
        <v>0.0262893439521155</v>
      </c>
      <c r="AD38" s="19" t="n">
        <v>0.0120576914639982</v>
      </c>
      <c r="AE38" s="19" t="n">
        <v>0.0541000343375823</v>
      </c>
      <c r="AF38" s="19"/>
      <c r="AG38" s="19" t="n">
        <v>0.0183290126747121</v>
      </c>
      <c r="AH38" s="19" t="n">
        <v>0.0122302727868222</v>
      </c>
      <c r="AI38" s="19" t="n">
        <v>0</v>
      </c>
      <c r="AJ38" s="19" t="n">
        <v>0.0394652570691595</v>
      </c>
      <c r="AK38" s="19" t="n">
        <v>0.0529337326658811</v>
      </c>
      <c r="AL38" s="19"/>
      <c r="AM38" s="19" t="n">
        <v>0.0158229668021734</v>
      </c>
      <c r="AN38" s="19" t="n">
        <v>0.0104000967479445</v>
      </c>
      <c r="AO38" s="19" t="n">
        <v>0.00678850613002675</v>
      </c>
      <c r="AP38" s="19"/>
      <c r="AQ38" s="19" t="n">
        <v>0.0157888071948061</v>
      </c>
      <c r="AR38" s="19" t="n">
        <v>0.0337257117342778</v>
      </c>
      <c r="AS38" s="19" t="n">
        <v>0.0246248892322474</v>
      </c>
      <c r="AT38" s="19" t="n">
        <v>0.01041516667888</v>
      </c>
      <c r="AU38" s="19" t="n">
        <v>0</v>
      </c>
    </row>
    <row r="39">
      <c r="B39" t="s">
        <v>88</v>
      </c>
      <c r="C39" s="19" t="n">
        <v>0.00312826651201173</v>
      </c>
      <c r="D39" s="19" t="n">
        <v>0.00373896601260394</v>
      </c>
      <c r="E39" s="19" t="n">
        <v>0.00257526785943358</v>
      </c>
      <c r="F39" s="19"/>
      <c r="G39" s="19" t="n">
        <v>0.00618929253529131</v>
      </c>
      <c r="H39" s="19" t="n">
        <v>0.00768070487555883</v>
      </c>
      <c r="I39" s="19" t="n">
        <v>0</v>
      </c>
      <c r="J39" s="19" t="n">
        <v>0</v>
      </c>
      <c r="K39" s="19" t="n">
        <v>0.00729105985048794</v>
      </c>
      <c r="L39" s="19" t="n">
        <v>0</v>
      </c>
      <c r="M39" s="19"/>
      <c r="N39" s="19" t="n">
        <v>0</v>
      </c>
      <c r="O39" s="19" t="n">
        <v>0</v>
      </c>
      <c r="P39" s="19" t="n">
        <v>0.00586163587324884</v>
      </c>
      <c r="Q39" s="19" t="n">
        <v>0.00739862221075612</v>
      </c>
      <c r="R39" s="19"/>
      <c r="S39" s="19" t="n">
        <v>0</v>
      </c>
      <c r="T39" s="19" t="n">
        <v>0.00344027901867923</v>
      </c>
      <c r="U39" s="19" t="n">
        <v>0.00643535985501619</v>
      </c>
      <c r="V39" s="19" t="n">
        <v>0.0173511684688526</v>
      </c>
      <c r="W39" s="19" t="n">
        <v>0</v>
      </c>
      <c r="X39" s="19" t="n">
        <v>0</v>
      </c>
      <c r="Y39" s="19" t="n">
        <v>0</v>
      </c>
      <c r="Z39" s="19" t="n">
        <v>0</v>
      </c>
      <c r="AA39" s="19" t="n">
        <v>0</v>
      </c>
      <c r="AB39" s="19"/>
      <c r="AC39" s="19" t="n">
        <v>0.00155434718488567</v>
      </c>
      <c r="AD39" s="19" t="n">
        <v>0.0016540647830563</v>
      </c>
      <c r="AE39" s="19" t="n">
        <v>0.00814513539284271</v>
      </c>
      <c r="AF39" s="19"/>
      <c r="AG39" s="19" t="n">
        <v>0.00161847024641567</v>
      </c>
      <c r="AH39" s="19" t="n">
        <v>0</v>
      </c>
      <c r="AI39" s="19" t="n">
        <v>0</v>
      </c>
      <c r="AJ39" s="19" t="n">
        <v>0</v>
      </c>
      <c r="AK39" s="19" t="n">
        <v>0.00854571571464083</v>
      </c>
      <c r="AL39" s="19"/>
      <c r="AM39" s="19" t="n">
        <v>0.00290712910003548</v>
      </c>
      <c r="AN39" s="19" t="n">
        <v>0</v>
      </c>
      <c r="AO39" s="19" t="n">
        <v>0</v>
      </c>
      <c r="AP39" s="19"/>
      <c r="AQ39" s="19" t="n">
        <v>0.00540262032924089</v>
      </c>
      <c r="AR39" s="19" t="n">
        <v>0</v>
      </c>
      <c r="AS39" s="19" t="n">
        <v>0.00272609848023153</v>
      </c>
      <c r="AT39" s="19" t="n">
        <v>0.00451776626851558</v>
      </c>
      <c r="AU39" s="19" t="n">
        <v>0</v>
      </c>
    </row>
    <row r="40">
      <c r="B40" t="s">
        <v>76</v>
      </c>
      <c r="C40" s="19" t="n">
        <v>0.0136220093210064</v>
      </c>
      <c r="D40" s="19" t="n">
        <v>0.0111886704438274</v>
      </c>
      <c r="E40" s="19" t="n">
        <v>0.0159768971159709</v>
      </c>
      <c r="F40" s="19"/>
      <c r="G40" s="19" t="n">
        <v>0.00330879384896019</v>
      </c>
      <c r="H40" s="19" t="n">
        <v>0.026378232275031</v>
      </c>
      <c r="I40" s="19" t="n">
        <v>0.0253444671920194</v>
      </c>
      <c r="J40" s="19" t="n">
        <v>0.0074732769720879</v>
      </c>
      <c r="K40" s="19" t="n">
        <v>0.0122696567927624</v>
      </c>
      <c r="L40" s="19" t="n">
        <v>0.00615632729240346</v>
      </c>
      <c r="M40" s="19"/>
      <c r="N40" s="19" t="n">
        <v>0.00857485925131987</v>
      </c>
      <c r="O40" s="19" t="n">
        <v>0.019368544068767</v>
      </c>
      <c r="P40" s="19" t="n">
        <v>0.0107096782464139</v>
      </c>
      <c r="Q40" s="19" t="n">
        <v>0.0158113576465949</v>
      </c>
      <c r="R40" s="19"/>
      <c r="S40" s="19" t="n">
        <v>0.0130483697802406</v>
      </c>
      <c r="T40" s="19" t="n">
        <v>0.0136224068323461</v>
      </c>
      <c r="U40" s="19" t="n">
        <v>0.0198343821429946</v>
      </c>
      <c r="V40" s="19" t="n">
        <v>0.0231355615377564</v>
      </c>
      <c r="W40" s="19" t="n">
        <v>0.0143367681908043</v>
      </c>
      <c r="X40" s="19" t="n">
        <v>0.0148855502475613</v>
      </c>
      <c r="Y40" s="19" t="n">
        <v>0.0127862146591462</v>
      </c>
      <c r="Z40" s="19" t="n">
        <v>0.0149878308358404</v>
      </c>
      <c r="AA40" s="19" t="n">
        <v>0</v>
      </c>
      <c r="AB40" s="19"/>
      <c r="AC40" s="19" t="n">
        <v>0.00513975314227844</v>
      </c>
      <c r="AD40" s="19" t="n">
        <v>0.0133588144370366</v>
      </c>
      <c r="AE40" s="19" t="n">
        <v>0.0420517467641792</v>
      </c>
      <c r="AF40" s="19"/>
      <c r="AG40" s="19" t="n">
        <v>0.00401902732016275</v>
      </c>
      <c r="AH40" s="19" t="n">
        <v>0.0179623887637693</v>
      </c>
      <c r="AI40" s="19" t="n">
        <v>0.0156732939730312</v>
      </c>
      <c r="AJ40" s="19" t="n">
        <v>0.034652505281132</v>
      </c>
      <c r="AK40" s="19" t="n">
        <v>0.035184779972016</v>
      </c>
      <c r="AL40" s="19"/>
      <c r="AM40" s="19" t="n">
        <v>0.00312227490594943</v>
      </c>
      <c r="AN40" s="19" t="n">
        <v>0.0119811664387663</v>
      </c>
      <c r="AO40" s="19" t="n">
        <v>0.022773735238217</v>
      </c>
      <c r="AP40" s="19"/>
      <c r="AQ40" s="19" t="n">
        <v>0.00973273860310901</v>
      </c>
      <c r="AR40" s="19" t="n">
        <v>0.0100006131465857</v>
      </c>
      <c r="AS40" s="19" t="n">
        <v>0.0197740007316086</v>
      </c>
      <c r="AT40" s="19" t="n">
        <v>0.0126474725084207</v>
      </c>
      <c r="AU40" s="19" t="n">
        <v>0</v>
      </c>
    </row>
    <row r="41">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c r="B42" s="7" t="s">
        <v>103</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c r="B43" s="26" t="s">
        <v>79</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c r="B44" t="s">
        <v>94</v>
      </c>
      <c r="C44" s="19" t="n">
        <v>0.101206392082507</v>
      </c>
      <c r="D44" s="19" t="n">
        <v>0.119156648289121</v>
      </c>
      <c r="E44" s="19" t="n">
        <v>0.0850058821840034</v>
      </c>
      <c r="F44" s="19"/>
      <c r="G44" s="19" t="n">
        <v>0.11585843579601</v>
      </c>
      <c r="H44" s="19" t="n">
        <v>0.148353543716767</v>
      </c>
      <c r="I44" s="19" t="n">
        <v>0.0937558316940672</v>
      </c>
      <c r="J44" s="19" t="n">
        <v>0.0634304501577968</v>
      </c>
      <c r="K44" s="19" t="n">
        <v>0.101095518833799</v>
      </c>
      <c r="L44" s="19" t="n">
        <v>0.0924481473990882</v>
      </c>
      <c r="M44" s="19"/>
      <c r="N44" s="19" t="n">
        <v>0.10636396962285</v>
      </c>
      <c r="O44" s="19" t="n">
        <v>0.0717096004073146</v>
      </c>
      <c r="P44" s="19" t="n">
        <v>0.125103546524356</v>
      </c>
      <c r="Q44" s="19" t="n">
        <v>0.104489229938061</v>
      </c>
      <c r="R44" s="19"/>
      <c r="S44" s="19" t="n">
        <v>0.119244612903856</v>
      </c>
      <c r="T44" s="19" t="n">
        <v>0.0752379254011006</v>
      </c>
      <c r="U44" s="19" t="n">
        <v>0.106297882697308</v>
      </c>
      <c r="V44" s="19" t="n">
        <v>0.106269479967004</v>
      </c>
      <c r="W44" s="19" t="n">
        <v>0.0980954566834748</v>
      </c>
      <c r="X44" s="19" t="n">
        <v>0.0948092282673834</v>
      </c>
      <c r="Y44" s="19" t="n">
        <v>0.126616433591406</v>
      </c>
      <c r="Z44" s="19" t="n">
        <v>0.0789383514209682</v>
      </c>
      <c r="AA44" s="19" t="n">
        <v>0.100087487929416</v>
      </c>
      <c r="AB44" s="19"/>
      <c r="AC44" s="19" t="n">
        <v>0.129472728435118</v>
      </c>
      <c r="AD44" s="19" t="n">
        <v>0.0767463712219294</v>
      </c>
      <c r="AE44" s="19" t="n">
        <v>0.102839439450297</v>
      </c>
      <c r="AF44" s="19"/>
      <c r="AG44" s="19" t="n">
        <v>0.120818607802159</v>
      </c>
      <c r="AH44" s="19" t="n">
        <v>0.0844112341194548</v>
      </c>
      <c r="AI44" s="19" t="n">
        <v>0.0936831152094253</v>
      </c>
      <c r="AJ44" s="19" t="n">
        <v>0.270728485942131</v>
      </c>
      <c r="AK44" s="19" t="n">
        <v>0.0695021211102978</v>
      </c>
      <c r="AL44" s="19"/>
      <c r="AM44" s="19" t="n">
        <v>0.132681617420722</v>
      </c>
      <c r="AN44" s="19" t="n">
        <v>0.092928978101234</v>
      </c>
      <c r="AO44" s="19" t="n">
        <v>0.133335621651186</v>
      </c>
      <c r="AP44" s="19"/>
      <c r="AQ44" s="19" t="n">
        <v>0.0997783700772705</v>
      </c>
      <c r="AR44" s="19" t="n">
        <v>0.0860667117286912</v>
      </c>
      <c r="AS44" s="19" t="n">
        <v>0.0995166418828223</v>
      </c>
      <c r="AT44" s="19" t="n">
        <v>0.123430663308992</v>
      </c>
      <c r="AU44" s="19" t="n">
        <v>0.178526466388652</v>
      </c>
    </row>
    <row r="45">
      <c r="B45" t="s">
        <v>95</v>
      </c>
      <c r="C45" s="19" t="n">
        <v>0.205510058295329</v>
      </c>
      <c r="D45" s="19" t="n">
        <v>0.221726634565144</v>
      </c>
      <c r="E45" s="19" t="n">
        <v>0.191536571380577</v>
      </c>
      <c r="F45" s="19"/>
      <c r="G45" s="19" t="n">
        <v>0.157795873019724</v>
      </c>
      <c r="H45" s="19" t="n">
        <v>0.267752762706399</v>
      </c>
      <c r="I45" s="19" t="n">
        <v>0.201715619422492</v>
      </c>
      <c r="J45" s="19" t="n">
        <v>0.162186944036288</v>
      </c>
      <c r="K45" s="19" t="n">
        <v>0.163548132487741</v>
      </c>
      <c r="L45" s="19" t="n">
        <v>0.243989290294771</v>
      </c>
      <c r="M45" s="19"/>
      <c r="N45" s="19" t="n">
        <v>0.216373662593278</v>
      </c>
      <c r="O45" s="19" t="n">
        <v>0.210300385473855</v>
      </c>
      <c r="P45" s="19" t="n">
        <v>0.197070510557511</v>
      </c>
      <c r="Q45" s="19" t="n">
        <v>0.198678767442345</v>
      </c>
      <c r="R45" s="19"/>
      <c r="S45" s="19" t="n">
        <v>0.216864598483526</v>
      </c>
      <c r="T45" s="19" t="n">
        <v>0.198371242787019</v>
      </c>
      <c r="U45" s="19" t="n">
        <v>0.181451076731126</v>
      </c>
      <c r="V45" s="19" t="n">
        <v>0.16757085961162</v>
      </c>
      <c r="W45" s="19" t="n">
        <v>0.22917282244835</v>
      </c>
      <c r="X45" s="19" t="n">
        <v>0.234653952486537</v>
      </c>
      <c r="Y45" s="19" t="n">
        <v>0.16861798374692</v>
      </c>
      <c r="Z45" s="19" t="n">
        <v>0.243587794323099</v>
      </c>
      <c r="AA45" s="19" t="n">
        <v>0.226170560889157</v>
      </c>
      <c r="AB45" s="19"/>
      <c r="AC45" s="19" t="n">
        <v>0.224258666637115</v>
      </c>
      <c r="AD45" s="19" t="n">
        <v>0.201895192512441</v>
      </c>
      <c r="AE45" s="19" t="n">
        <v>0.207070075997265</v>
      </c>
      <c r="AF45" s="19"/>
      <c r="AG45" s="19" t="n">
        <v>0.243233238482215</v>
      </c>
      <c r="AH45" s="19" t="n">
        <v>0.204393131527239</v>
      </c>
      <c r="AI45" s="19" t="n">
        <v>0.143467919582436</v>
      </c>
      <c r="AJ45" s="19" t="n">
        <v>0.197507967763104</v>
      </c>
      <c r="AK45" s="19" t="n">
        <v>0.171006352335101</v>
      </c>
      <c r="AL45" s="19"/>
      <c r="AM45" s="19" t="n">
        <v>0.278673468315409</v>
      </c>
      <c r="AN45" s="19" t="n">
        <v>0.185243812637554</v>
      </c>
      <c r="AO45" s="19" t="n">
        <v>0.154303396239073</v>
      </c>
      <c r="AP45" s="19"/>
      <c r="AQ45" s="19" t="n">
        <v>0.20625440786339</v>
      </c>
      <c r="AR45" s="19" t="n">
        <v>0.199556290008836</v>
      </c>
      <c r="AS45" s="19" t="n">
        <v>0.200942944616795</v>
      </c>
      <c r="AT45" s="19" t="n">
        <v>0.203014539502505</v>
      </c>
      <c r="AU45" s="19" t="n">
        <v>0.364620249327253</v>
      </c>
    </row>
    <row r="46">
      <c r="B46" t="s">
        <v>96</v>
      </c>
      <c r="C46" s="19" t="n">
        <v>0.299658431157261</v>
      </c>
      <c r="D46" s="19" t="n">
        <v>0.299268920599821</v>
      </c>
      <c r="E46" s="19" t="n">
        <v>0.30095398080432</v>
      </c>
      <c r="F46" s="19"/>
      <c r="G46" s="19" t="n">
        <v>0.203489754396209</v>
      </c>
      <c r="H46" s="19" t="n">
        <v>0.23556125557626</v>
      </c>
      <c r="I46" s="19" t="n">
        <v>0.272347582477827</v>
      </c>
      <c r="J46" s="19" t="n">
        <v>0.340774999004832</v>
      </c>
      <c r="K46" s="19" t="n">
        <v>0.349542931374546</v>
      </c>
      <c r="L46" s="19" t="n">
        <v>0.345672859938379</v>
      </c>
      <c r="M46" s="19"/>
      <c r="N46" s="19" t="n">
        <v>0.274258528878179</v>
      </c>
      <c r="O46" s="19" t="n">
        <v>0.297753897997612</v>
      </c>
      <c r="P46" s="19" t="n">
        <v>0.30894978007973</v>
      </c>
      <c r="Q46" s="19" t="n">
        <v>0.318831260203039</v>
      </c>
      <c r="R46" s="19"/>
      <c r="S46" s="19" t="n">
        <v>0.293100394215596</v>
      </c>
      <c r="T46" s="19" t="n">
        <v>0.31641278491565</v>
      </c>
      <c r="U46" s="19" t="n">
        <v>0.305083453973844</v>
      </c>
      <c r="V46" s="19" t="n">
        <v>0.313407430230887</v>
      </c>
      <c r="W46" s="19" t="n">
        <v>0.303246846665662</v>
      </c>
      <c r="X46" s="19" t="n">
        <v>0.294327046818131</v>
      </c>
      <c r="Y46" s="19" t="n">
        <v>0.348480482015553</v>
      </c>
      <c r="Z46" s="19" t="n">
        <v>0.220748973424263</v>
      </c>
      <c r="AA46" s="19" t="n">
        <v>0.265049599938522</v>
      </c>
      <c r="AB46" s="19"/>
      <c r="AC46" s="19" t="n">
        <v>0.319073651274886</v>
      </c>
      <c r="AD46" s="19" t="n">
        <v>0.288826291008406</v>
      </c>
      <c r="AE46" s="19" t="n">
        <v>0.304746716222543</v>
      </c>
      <c r="AF46" s="19"/>
      <c r="AG46" s="19" t="n">
        <v>0.316249490497677</v>
      </c>
      <c r="AH46" s="19" t="n">
        <v>0.236970900467666</v>
      </c>
      <c r="AI46" s="19" t="n">
        <v>0.349591856089785</v>
      </c>
      <c r="AJ46" s="19" t="n">
        <v>0.231972948170206</v>
      </c>
      <c r="AK46" s="19" t="n">
        <v>0.345644188315929</v>
      </c>
      <c r="AL46" s="19"/>
      <c r="AM46" s="19" t="n">
        <v>0.300967939055537</v>
      </c>
      <c r="AN46" s="19" t="n">
        <v>0.26682223120102</v>
      </c>
      <c r="AO46" s="19" t="n">
        <v>0.326727107385612</v>
      </c>
      <c r="AP46" s="19"/>
      <c r="AQ46" s="19" t="n">
        <v>0.326396713589531</v>
      </c>
      <c r="AR46" s="19" t="n">
        <v>0.303243730027812</v>
      </c>
      <c r="AS46" s="19" t="n">
        <v>0.273355269047099</v>
      </c>
      <c r="AT46" s="19" t="n">
        <v>0.277295302581694</v>
      </c>
      <c r="AU46" s="19" t="n">
        <v>0.0649428629853731</v>
      </c>
    </row>
    <row r="47">
      <c r="B47" t="s">
        <v>97</v>
      </c>
      <c r="C47" s="19" t="n">
        <v>0.232818651212365</v>
      </c>
      <c r="D47" s="19" t="n">
        <v>0.206885310654442</v>
      </c>
      <c r="E47" s="19" t="n">
        <v>0.258424746124768</v>
      </c>
      <c r="F47" s="19"/>
      <c r="G47" s="19" t="n">
        <v>0.261814818257732</v>
      </c>
      <c r="H47" s="19" t="n">
        <v>0.212386709979352</v>
      </c>
      <c r="I47" s="19" t="n">
        <v>0.273252742357169</v>
      </c>
      <c r="J47" s="19" t="n">
        <v>0.275073704096002</v>
      </c>
      <c r="K47" s="19" t="n">
        <v>0.23064318154403</v>
      </c>
      <c r="L47" s="19" t="n">
        <v>0.177705491861048</v>
      </c>
      <c r="M47" s="19"/>
      <c r="N47" s="19" t="n">
        <v>0.244293479980239</v>
      </c>
      <c r="O47" s="19" t="n">
        <v>0.239317994790739</v>
      </c>
      <c r="P47" s="19" t="n">
        <v>0.224456940639905</v>
      </c>
      <c r="Q47" s="19" t="n">
        <v>0.223805649252708</v>
      </c>
      <c r="R47" s="19"/>
      <c r="S47" s="19" t="n">
        <v>0.205375089712512</v>
      </c>
      <c r="T47" s="19" t="n">
        <v>0.241375730739197</v>
      </c>
      <c r="U47" s="19" t="n">
        <v>0.262056400870556</v>
      </c>
      <c r="V47" s="19" t="n">
        <v>0.207532286955482</v>
      </c>
      <c r="W47" s="19" t="n">
        <v>0.212635959847647</v>
      </c>
      <c r="X47" s="19" t="n">
        <v>0.213415116101321</v>
      </c>
      <c r="Y47" s="19" t="n">
        <v>0.23037467416062</v>
      </c>
      <c r="Z47" s="19" t="n">
        <v>0.293832594984564</v>
      </c>
      <c r="AA47" s="19" t="n">
        <v>0.261879460245548</v>
      </c>
      <c r="AB47" s="19"/>
      <c r="AC47" s="19" t="n">
        <v>0.203494422657873</v>
      </c>
      <c r="AD47" s="19" t="n">
        <v>0.255992478721311</v>
      </c>
      <c r="AE47" s="19" t="n">
        <v>0.230765712347442</v>
      </c>
      <c r="AF47" s="19"/>
      <c r="AG47" s="19" t="n">
        <v>0.209546283431331</v>
      </c>
      <c r="AH47" s="19" t="n">
        <v>0.283378151204268</v>
      </c>
      <c r="AI47" s="19" t="n">
        <v>0.204277124130582</v>
      </c>
      <c r="AJ47" s="19" t="n">
        <v>0.0687784115724029</v>
      </c>
      <c r="AK47" s="19" t="n">
        <v>0.238930205219839</v>
      </c>
      <c r="AL47" s="19"/>
      <c r="AM47" s="19" t="n">
        <v>0.201400278729181</v>
      </c>
      <c r="AN47" s="19" t="n">
        <v>0.264086276658869</v>
      </c>
      <c r="AO47" s="19" t="n">
        <v>0.217777868592036</v>
      </c>
      <c r="AP47" s="19"/>
      <c r="AQ47" s="19" t="n">
        <v>0.221751945392398</v>
      </c>
      <c r="AR47" s="19" t="n">
        <v>0.223847931304765</v>
      </c>
      <c r="AS47" s="19" t="n">
        <v>0.282934630676547</v>
      </c>
      <c r="AT47" s="19" t="n">
        <v>0.208204875212555</v>
      </c>
      <c r="AU47" s="19" t="n">
        <v>0.225010017612015</v>
      </c>
    </row>
    <row r="48">
      <c r="B48" t="s">
        <v>98</v>
      </c>
      <c r="C48" s="19" t="n">
        <v>0.106692286797862</v>
      </c>
      <c r="D48" s="19" t="n">
        <v>0.0891899494377113</v>
      </c>
      <c r="E48" s="19" t="n">
        <v>0.118683503328535</v>
      </c>
      <c r="F48" s="19"/>
      <c r="G48" s="19" t="n">
        <v>0.256861241638765</v>
      </c>
      <c r="H48" s="19" t="n">
        <v>0.123319571692892</v>
      </c>
      <c r="I48" s="19" t="n">
        <v>0.113662917387675</v>
      </c>
      <c r="J48" s="19" t="n">
        <v>0.109534156472106</v>
      </c>
      <c r="K48" s="19" t="n">
        <v>0.0603249593002581</v>
      </c>
      <c r="L48" s="19" t="n">
        <v>0.0511488743286858</v>
      </c>
      <c r="M48" s="19"/>
      <c r="N48" s="19" t="n">
        <v>0.114487775102276</v>
      </c>
      <c r="O48" s="19" t="n">
        <v>0.122366721252403</v>
      </c>
      <c r="P48" s="19" t="n">
        <v>0.0920952607736038</v>
      </c>
      <c r="Q48" s="19" t="n">
        <v>0.0917968082830761</v>
      </c>
      <c r="R48" s="19"/>
      <c r="S48" s="19" t="n">
        <v>0.108760235266177</v>
      </c>
      <c r="T48" s="19" t="n">
        <v>0.100521756206729</v>
      </c>
      <c r="U48" s="19" t="n">
        <v>0.099764404158936</v>
      </c>
      <c r="V48" s="19" t="n">
        <v>0.129817815121048</v>
      </c>
      <c r="W48" s="19" t="n">
        <v>0.115664159004457</v>
      </c>
      <c r="X48" s="19" t="n">
        <v>0.0989222691390265</v>
      </c>
      <c r="Y48" s="19" t="n">
        <v>0.0940412385764344</v>
      </c>
      <c r="Z48" s="19" t="n">
        <v>0.140977746555117</v>
      </c>
      <c r="AA48" s="19" t="n">
        <v>0.094899258061463</v>
      </c>
      <c r="AB48" s="19"/>
      <c r="AC48" s="19" t="n">
        <v>0.0587721303218268</v>
      </c>
      <c r="AD48" s="19" t="n">
        <v>0.13203995698658</v>
      </c>
      <c r="AE48" s="19" t="n">
        <v>0.0855498756472011</v>
      </c>
      <c r="AF48" s="19"/>
      <c r="AG48" s="19" t="n">
        <v>0.0550864768797681</v>
      </c>
      <c r="AH48" s="19" t="n">
        <v>0.157661920898424</v>
      </c>
      <c r="AI48" s="19" t="n">
        <v>0.125882383254675</v>
      </c>
      <c r="AJ48" s="19" t="n">
        <v>0.0511963701682509</v>
      </c>
      <c r="AK48" s="19" t="n">
        <v>0.091590421860091</v>
      </c>
      <c r="AL48" s="19"/>
      <c r="AM48" s="19" t="n">
        <v>0.0467075952504879</v>
      </c>
      <c r="AN48" s="19" t="n">
        <v>0.150421025444117</v>
      </c>
      <c r="AO48" s="19" t="n">
        <v>0.127944550851174</v>
      </c>
      <c r="AP48" s="19"/>
      <c r="AQ48" s="19" t="n">
        <v>0.0686969089860745</v>
      </c>
      <c r="AR48" s="19" t="n">
        <v>0.133036383212035</v>
      </c>
      <c r="AS48" s="19" t="n">
        <v>0.10976151296323</v>
      </c>
      <c r="AT48" s="19" t="n">
        <v>0.15080515968676</v>
      </c>
      <c r="AU48" s="19" t="n">
        <v>0.0757659225175074</v>
      </c>
    </row>
    <row r="49">
      <c r="B49" t="s">
        <v>88</v>
      </c>
      <c r="C49" s="19" t="n">
        <v>0.0541141804546752</v>
      </c>
      <c r="D49" s="19" t="n">
        <v>0.0637725364537616</v>
      </c>
      <c r="E49" s="19" t="n">
        <v>0.0453953161777971</v>
      </c>
      <c r="F49" s="19"/>
      <c r="G49" s="19" t="n">
        <v>0.00417987689156031</v>
      </c>
      <c r="H49" s="19" t="n">
        <v>0.0126261563283298</v>
      </c>
      <c r="I49" s="19" t="n">
        <v>0.0452653066607712</v>
      </c>
      <c r="J49" s="19" t="n">
        <v>0.0489997462329763</v>
      </c>
      <c r="K49" s="19" t="n">
        <v>0.0948452764596253</v>
      </c>
      <c r="L49" s="19" t="n">
        <v>0.0890353361780287</v>
      </c>
      <c r="M49" s="19"/>
      <c r="N49" s="19" t="n">
        <v>0.0442225838231776</v>
      </c>
      <c r="O49" s="19" t="n">
        <v>0.0585514000780762</v>
      </c>
      <c r="P49" s="19" t="n">
        <v>0.0523239614248946</v>
      </c>
      <c r="Q49" s="19" t="n">
        <v>0.0623982848807717</v>
      </c>
      <c r="R49" s="19"/>
      <c r="S49" s="19" t="n">
        <v>0.0566550694183332</v>
      </c>
      <c r="T49" s="19" t="n">
        <v>0.0680805599503051</v>
      </c>
      <c r="U49" s="19" t="n">
        <v>0.0453467815682299</v>
      </c>
      <c r="V49" s="19" t="n">
        <v>0.0754021281139589</v>
      </c>
      <c r="W49" s="19" t="n">
        <v>0.04118475535041</v>
      </c>
      <c r="X49" s="19" t="n">
        <v>0.0638723871876015</v>
      </c>
      <c r="Y49" s="19" t="n">
        <v>0.0318691879090673</v>
      </c>
      <c r="Z49" s="19" t="n">
        <v>0.0219145392919898</v>
      </c>
      <c r="AA49" s="19" t="n">
        <v>0.0519136329358943</v>
      </c>
      <c r="AB49" s="19"/>
      <c r="AC49" s="19" t="n">
        <v>0.064928400673181</v>
      </c>
      <c r="AD49" s="19" t="n">
        <v>0.0444997095493317</v>
      </c>
      <c r="AE49" s="19" t="n">
        <v>0.0690281803352518</v>
      </c>
      <c r="AF49" s="19"/>
      <c r="AG49" s="19" t="n">
        <v>0.0550659029068494</v>
      </c>
      <c r="AH49" s="19" t="n">
        <v>0.0331846617829477</v>
      </c>
      <c r="AI49" s="19" t="n">
        <v>0.0830976017330967</v>
      </c>
      <c r="AJ49" s="19" t="n">
        <v>0.179815816383905</v>
      </c>
      <c r="AK49" s="19" t="n">
        <v>0.0833267111587428</v>
      </c>
      <c r="AL49" s="19"/>
      <c r="AM49" s="19" t="n">
        <v>0.0395691012286615</v>
      </c>
      <c r="AN49" s="19" t="n">
        <v>0.0404976759572061</v>
      </c>
      <c r="AO49" s="19" t="n">
        <v>0.0399114552809195</v>
      </c>
      <c r="AP49" s="19"/>
      <c r="AQ49" s="19" t="n">
        <v>0.0771216540913362</v>
      </c>
      <c r="AR49" s="19" t="n">
        <v>0.0542489537178617</v>
      </c>
      <c r="AS49" s="19" t="n">
        <v>0.0334890008135081</v>
      </c>
      <c r="AT49" s="19" t="n">
        <v>0.0372494597074939</v>
      </c>
      <c r="AU49" s="19" t="n">
        <v>0.0911344811692004</v>
      </c>
    </row>
    <row r="50">
      <c r="B50" t="s">
        <v>99</v>
      </c>
      <c r="C50" s="19" t="n">
        <v>0.306716450377837</v>
      </c>
      <c r="D50" s="19" t="n">
        <v>0.340883282854265</v>
      </c>
      <c r="E50" s="19" t="n">
        <v>0.276542453564581</v>
      </c>
      <c r="F50" s="19"/>
      <c r="G50" s="19" t="n">
        <v>0.273654308815734</v>
      </c>
      <c r="H50" s="19" t="n">
        <v>0.416106306423166</v>
      </c>
      <c r="I50" s="19" t="n">
        <v>0.295471451116559</v>
      </c>
      <c r="J50" s="19" t="n">
        <v>0.225617394194084</v>
      </c>
      <c r="K50" s="19" t="n">
        <v>0.26464365132154</v>
      </c>
      <c r="L50" s="19" t="n">
        <v>0.336437437693859</v>
      </c>
      <c r="M50" s="19"/>
      <c r="N50" s="19" t="n">
        <v>0.322737632216128</v>
      </c>
      <c r="O50" s="19" t="n">
        <v>0.28200998588117</v>
      </c>
      <c r="P50" s="19" t="n">
        <v>0.322174057081867</v>
      </c>
      <c r="Q50" s="19" t="n">
        <v>0.303167997380405</v>
      </c>
      <c r="R50" s="19"/>
      <c r="S50" s="19" t="n">
        <v>0.336109211387382</v>
      </c>
      <c r="T50" s="19" t="n">
        <v>0.273609168188119</v>
      </c>
      <c r="U50" s="19" t="n">
        <v>0.287748959428435</v>
      </c>
      <c r="V50" s="19" t="n">
        <v>0.273840339578624</v>
      </c>
      <c r="W50" s="19" t="n">
        <v>0.327268279131825</v>
      </c>
      <c r="X50" s="19" t="n">
        <v>0.32946318075392</v>
      </c>
      <c r="Y50" s="19" t="n">
        <v>0.295234417338325</v>
      </c>
      <c r="Z50" s="19" t="n">
        <v>0.322526145744067</v>
      </c>
      <c r="AA50" s="19" t="n">
        <v>0.326258048818572</v>
      </c>
      <c r="AB50" s="19"/>
      <c r="AC50" s="19" t="n">
        <v>0.353731395072233</v>
      </c>
      <c r="AD50" s="19" t="n">
        <v>0.27864156373437</v>
      </c>
      <c r="AE50" s="19" t="n">
        <v>0.309909515447562</v>
      </c>
      <c r="AF50" s="19"/>
      <c r="AG50" s="19" t="n">
        <v>0.364051846284375</v>
      </c>
      <c r="AH50" s="19" t="n">
        <v>0.288804365646694</v>
      </c>
      <c r="AI50" s="19" t="n">
        <v>0.237151034791861</v>
      </c>
      <c r="AJ50" s="19" t="n">
        <v>0.468236453705235</v>
      </c>
      <c r="AK50" s="19" t="n">
        <v>0.240508473445398</v>
      </c>
      <c r="AL50" s="19"/>
      <c r="AM50" s="19" t="n">
        <v>0.411355085736132</v>
      </c>
      <c r="AN50" s="19" t="n">
        <v>0.278172790738788</v>
      </c>
      <c r="AO50" s="19" t="n">
        <v>0.287639017890259</v>
      </c>
      <c r="AP50" s="19"/>
      <c r="AQ50" s="19" t="n">
        <v>0.30603277794066</v>
      </c>
      <c r="AR50" s="19" t="n">
        <v>0.285623001737527</v>
      </c>
      <c r="AS50" s="19" t="n">
        <v>0.300459586499617</v>
      </c>
      <c r="AT50" s="19" t="n">
        <v>0.326445202811497</v>
      </c>
      <c r="AU50" s="19" t="n">
        <v>0.543146715715904</v>
      </c>
    </row>
    <row r="51">
      <c r="B51" t="s">
        <v>100</v>
      </c>
      <c r="C51" s="19" t="n">
        <v>0.339510938010227</v>
      </c>
      <c r="D51" s="19" t="n">
        <v>0.296075260092153</v>
      </c>
      <c r="E51" s="19" t="n">
        <v>0.377108249453302</v>
      </c>
      <c r="F51" s="19"/>
      <c r="G51" s="19" t="n">
        <v>0.518676059896497</v>
      </c>
      <c r="H51" s="19" t="n">
        <v>0.335706281672244</v>
      </c>
      <c r="I51" s="19" t="n">
        <v>0.386915659744843</v>
      </c>
      <c r="J51" s="19" t="n">
        <v>0.384607860568107</v>
      </c>
      <c r="K51" s="19" t="n">
        <v>0.290968140844288</v>
      </c>
      <c r="L51" s="19" t="n">
        <v>0.228854366189734</v>
      </c>
      <c r="M51" s="19"/>
      <c r="N51" s="19" t="n">
        <v>0.358781255082515</v>
      </c>
      <c r="O51" s="19" t="n">
        <v>0.361684716043142</v>
      </c>
      <c r="P51" s="19" t="n">
        <v>0.316552201413509</v>
      </c>
      <c r="Q51" s="19" t="n">
        <v>0.315602457535784</v>
      </c>
      <c r="R51" s="19"/>
      <c r="S51" s="19" t="n">
        <v>0.314135324978689</v>
      </c>
      <c r="T51" s="19" t="n">
        <v>0.341897486945925</v>
      </c>
      <c r="U51" s="19" t="n">
        <v>0.361820805029492</v>
      </c>
      <c r="V51" s="19" t="n">
        <v>0.33735010207653</v>
      </c>
      <c r="W51" s="19" t="n">
        <v>0.328300118852104</v>
      </c>
      <c r="X51" s="19" t="n">
        <v>0.312337385240347</v>
      </c>
      <c r="Y51" s="19" t="n">
        <v>0.324415912737054</v>
      </c>
      <c r="Z51" s="19" t="n">
        <v>0.43481034153968</v>
      </c>
      <c r="AA51" s="19" t="n">
        <v>0.356778718307011</v>
      </c>
      <c r="AB51" s="19"/>
      <c r="AC51" s="19" t="n">
        <v>0.2622665529797</v>
      </c>
      <c r="AD51" s="19" t="n">
        <v>0.388032435707892</v>
      </c>
      <c r="AE51" s="19" t="n">
        <v>0.316315587994643</v>
      </c>
      <c r="AF51" s="19"/>
      <c r="AG51" s="19" t="n">
        <v>0.264632760311099</v>
      </c>
      <c r="AH51" s="19" t="n">
        <v>0.441040072102692</v>
      </c>
      <c r="AI51" s="19" t="n">
        <v>0.330159507385257</v>
      </c>
      <c r="AJ51" s="19" t="n">
        <v>0.119974781740654</v>
      </c>
      <c r="AK51" s="19" t="n">
        <v>0.33052062707993</v>
      </c>
      <c r="AL51" s="19"/>
      <c r="AM51" s="19" t="n">
        <v>0.248107873979669</v>
      </c>
      <c r="AN51" s="19" t="n">
        <v>0.414507302102986</v>
      </c>
      <c r="AO51" s="19" t="n">
        <v>0.34572241944321</v>
      </c>
      <c r="AP51" s="19"/>
      <c r="AQ51" s="19" t="n">
        <v>0.290448854378473</v>
      </c>
      <c r="AR51" s="19" t="n">
        <v>0.356884314516799</v>
      </c>
      <c r="AS51" s="19" t="n">
        <v>0.392696143639776</v>
      </c>
      <c r="AT51" s="19" t="n">
        <v>0.359010034899315</v>
      </c>
      <c r="AU51" s="19" t="n">
        <v>0.300775940129522</v>
      </c>
    </row>
    <row r="52">
      <c r="B52" t="s">
        <v>101</v>
      </c>
      <c r="C52" s="19" t="n">
        <v>-0.0327944876323897</v>
      </c>
      <c r="D52" s="19" t="n">
        <v>0.0448080227621117</v>
      </c>
      <c r="E52" s="19" t="n">
        <v>-0.100565795888722</v>
      </c>
      <c r="F52" s="19"/>
      <c r="G52" s="19" t="n">
        <v>-0.245021751080763</v>
      </c>
      <c r="H52" s="19" t="n">
        <v>0.0804000247509224</v>
      </c>
      <c r="I52" s="19" t="n">
        <v>-0.0914442086282846</v>
      </c>
      <c r="J52" s="19" t="n">
        <v>-0.158990466374023</v>
      </c>
      <c r="K52" s="19" t="n">
        <v>-0.0263244895227485</v>
      </c>
      <c r="L52" s="19" t="n">
        <v>0.107583071504125</v>
      </c>
      <c r="M52" s="19"/>
      <c r="N52" s="19" t="n">
        <v>-0.0360436228663871</v>
      </c>
      <c r="O52" s="19" t="n">
        <v>-0.0796747301619717</v>
      </c>
      <c r="P52" s="19" t="n">
        <v>0.00562185566835799</v>
      </c>
      <c r="Q52" s="19" t="n">
        <v>-0.0124344601553787</v>
      </c>
      <c r="R52" s="19"/>
      <c r="S52" s="19" t="n">
        <v>0.0219738864086926</v>
      </c>
      <c r="T52" s="19" t="n">
        <v>-0.0682883187578058</v>
      </c>
      <c r="U52" s="19" t="n">
        <v>-0.0740718456010573</v>
      </c>
      <c r="V52" s="19" t="n">
        <v>-0.063509762497906</v>
      </c>
      <c r="W52" s="19" t="n">
        <v>-0.00103183972027909</v>
      </c>
      <c r="X52" s="19" t="n">
        <v>0.017125795513573</v>
      </c>
      <c r="Y52" s="19" t="n">
        <v>-0.0291814953987289</v>
      </c>
      <c r="Z52" s="19" t="n">
        <v>-0.112284195795613</v>
      </c>
      <c r="AA52" s="19" t="n">
        <v>-0.0305206694884388</v>
      </c>
      <c r="AB52" s="19"/>
      <c r="AC52" s="19" t="n">
        <v>0.0914648420925325</v>
      </c>
      <c r="AD52" s="19" t="n">
        <v>-0.109390871973522</v>
      </c>
      <c r="AE52" s="19" t="n">
        <v>-0.00640607254708148</v>
      </c>
      <c r="AF52" s="19"/>
      <c r="AG52" s="19" t="n">
        <v>0.0994190859732759</v>
      </c>
      <c r="AH52" s="19" t="n">
        <v>-0.152235706455998</v>
      </c>
      <c r="AI52" s="19" t="n">
        <v>-0.0930084725933956</v>
      </c>
      <c r="AJ52" s="19" t="n">
        <v>0.348261671964581</v>
      </c>
      <c r="AK52" s="19" t="n">
        <v>-0.0900121536345314</v>
      </c>
      <c r="AL52" s="19"/>
      <c r="AM52" s="19" t="n">
        <v>0.163247211756462</v>
      </c>
      <c r="AN52" s="19" t="n">
        <v>-0.136334511364197</v>
      </c>
      <c r="AO52" s="19" t="n">
        <v>-0.0580834015529512</v>
      </c>
      <c r="AP52" s="19"/>
      <c r="AQ52" s="19" t="n">
        <v>0.0155839235621876</v>
      </c>
      <c r="AR52" s="19" t="n">
        <v>-0.0712613127792719</v>
      </c>
      <c r="AS52" s="19" t="n">
        <v>-0.0922365571401595</v>
      </c>
      <c r="AT52" s="19" t="n">
        <v>-0.0325648320878177</v>
      </c>
      <c r="AU52" s="19" t="n">
        <v>0.242370775586382</v>
      </c>
    </row>
    <row r="53">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c r="B54" s="7" t="s">
        <v>104</v>
      </c>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c r="B55" s="26" t="s">
        <v>79</v>
      </c>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c r="B56" t="s">
        <v>94</v>
      </c>
      <c r="C56" s="19" t="n">
        <v>0.15728996407871</v>
      </c>
      <c r="D56" s="19" t="n">
        <v>0.166045735338319</v>
      </c>
      <c r="E56" s="19" t="n">
        <v>0.147906223901144</v>
      </c>
      <c r="F56" s="19"/>
      <c r="G56" s="19" t="n">
        <v>0.315695587110864</v>
      </c>
      <c r="H56" s="19" t="n">
        <v>0.20425389436863</v>
      </c>
      <c r="I56" s="19" t="n">
        <v>0.148054038990079</v>
      </c>
      <c r="J56" s="19" t="n">
        <v>0.140158055237478</v>
      </c>
      <c r="K56" s="19" t="n">
        <v>0.11111825413945</v>
      </c>
      <c r="L56" s="19" t="n">
        <v>0.101331078512389</v>
      </c>
      <c r="M56" s="19"/>
      <c r="N56" s="19" t="n">
        <v>0.17226733335242</v>
      </c>
      <c r="O56" s="19" t="n">
        <v>0.159207966777711</v>
      </c>
      <c r="P56" s="19" t="n">
        <v>0.168347924930128</v>
      </c>
      <c r="Q56" s="19" t="n">
        <v>0.129497209677605</v>
      </c>
      <c r="R56" s="19"/>
      <c r="S56" s="19" t="n">
        <v>0.186989494670923</v>
      </c>
      <c r="T56" s="19" t="n">
        <v>0.127145405717397</v>
      </c>
      <c r="U56" s="19" t="n">
        <v>0.172430961108501</v>
      </c>
      <c r="V56" s="19" t="n">
        <v>0.108986105831961</v>
      </c>
      <c r="W56" s="19" t="n">
        <v>0.143540756386258</v>
      </c>
      <c r="X56" s="19" t="n">
        <v>0.186978686153614</v>
      </c>
      <c r="Y56" s="19" t="n">
        <v>0.159703737768387</v>
      </c>
      <c r="Z56" s="19" t="n">
        <v>0.14986054364565</v>
      </c>
      <c r="AA56" s="19" t="n">
        <v>0.174425515031509</v>
      </c>
      <c r="AB56" s="19"/>
      <c r="AC56" s="19" t="n">
        <v>0.147837470563749</v>
      </c>
      <c r="AD56" s="19" t="n">
        <v>0.149596018581688</v>
      </c>
      <c r="AE56" s="19" t="n">
        <v>0.159812132606646</v>
      </c>
      <c r="AF56" s="19"/>
      <c r="AG56" s="19" t="n">
        <v>0.141263973702047</v>
      </c>
      <c r="AH56" s="19" t="n">
        <v>0.188553511148351</v>
      </c>
      <c r="AI56" s="19" t="n">
        <v>0.148770894345386</v>
      </c>
      <c r="AJ56" s="19" t="n">
        <v>0.0979941377618136</v>
      </c>
      <c r="AK56" s="19" t="n">
        <v>0.138434434042029</v>
      </c>
      <c r="AL56" s="19"/>
      <c r="AM56" s="19" t="n">
        <v>0.132716347000336</v>
      </c>
      <c r="AN56" s="19" t="n">
        <v>0.18848985314406</v>
      </c>
      <c r="AO56" s="19" t="n">
        <v>0.180443319699109</v>
      </c>
      <c r="AP56" s="19"/>
      <c r="AQ56" s="19" t="n">
        <v>0.157105519001562</v>
      </c>
      <c r="AR56" s="19" t="n">
        <v>0.139954106626304</v>
      </c>
      <c r="AS56" s="19" t="n">
        <v>0.176869023395249</v>
      </c>
      <c r="AT56" s="19" t="n">
        <v>0.158803744751376</v>
      </c>
      <c r="AU56" s="19" t="n">
        <v>0.230699966949443</v>
      </c>
    </row>
    <row r="57">
      <c r="B57" t="s">
        <v>95</v>
      </c>
      <c r="C57" s="19" t="n">
        <v>0.320928614478565</v>
      </c>
      <c r="D57" s="19" t="n">
        <v>0.306632307891032</v>
      </c>
      <c r="E57" s="19" t="n">
        <v>0.333273282119713</v>
      </c>
      <c r="F57" s="19"/>
      <c r="G57" s="19" t="n">
        <v>0.35262338903113</v>
      </c>
      <c r="H57" s="19" t="n">
        <v>0.370366037576384</v>
      </c>
      <c r="I57" s="19" t="n">
        <v>0.335900838481295</v>
      </c>
      <c r="J57" s="19" t="n">
        <v>0.320942646739437</v>
      </c>
      <c r="K57" s="19" t="n">
        <v>0.293151382113452</v>
      </c>
      <c r="L57" s="19" t="n">
        <v>0.279043978620677</v>
      </c>
      <c r="M57" s="19"/>
      <c r="N57" s="19" t="n">
        <v>0.312108355614273</v>
      </c>
      <c r="O57" s="19" t="n">
        <v>0.334733778188203</v>
      </c>
      <c r="P57" s="19" t="n">
        <v>0.293737210906673</v>
      </c>
      <c r="Q57" s="19" t="n">
        <v>0.341781475860972</v>
      </c>
      <c r="R57" s="19"/>
      <c r="S57" s="19" t="n">
        <v>0.296538972975729</v>
      </c>
      <c r="T57" s="19" t="n">
        <v>0.331247668415807</v>
      </c>
      <c r="U57" s="19" t="n">
        <v>0.321704361852223</v>
      </c>
      <c r="V57" s="19" t="n">
        <v>0.374031622326991</v>
      </c>
      <c r="W57" s="19" t="n">
        <v>0.334788470039743</v>
      </c>
      <c r="X57" s="19" t="n">
        <v>0.311045897205512</v>
      </c>
      <c r="Y57" s="19" t="n">
        <v>0.321086868164238</v>
      </c>
      <c r="Z57" s="19" t="n">
        <v>0.243822235825812</v>
      </c>
      <c r="AA57" s="19" t="n">
        <v>0.319071426551429</v>
      </c>
      <c r="AB57" s="19"/>
      <c r="AC57" s="19" t="n">
        <v>0.314705658931115</v>
      </c>
      <c r="AD57" s="19" t="n">
        <v>0.326605441113379</v>
      </c>
      <c r="AE57" s="19" t="n">
        <v>0.325760143120998</v>
      </c>
      <c r="AF57" s="19"/>
      <c r="AG57" s="19" t="n">
        <v>0.290486327318556</v>
      </c>
      <c r="AH57" s="19" t="n">
        <v>0.377737507841395</v>
      </c>
      <c r="AI57" s="19" t="n">
        <v>0.282883226678565</v>
      </c>
      <c r="AJ57" s="19" t="n">
        <v>0.435517956034171</v>
      </c>
      <c r="AK57" s="19" t="n">
        <v>0.330431093439598</v>
      </c>
      <c r="AL57" s="19"/>
      <c r="AM57" s="19" t="n">
        <v>0.292866864915663</v>
      </c>
      <c r="AN57" s="19" t="n">
        <v>0.373246435583411</v>
      </c>
      <c r="AO57" s="19" t="n">
        <v>0.267823882924265</v>
      </c>
      <c r="AP57" s="19"/>
      <c r="AQ57" s="19" t="n">
        <v>0.301084952055131</v>
      </c>
      <c r="AR57" s="19" t="n">
        <v>0.338880056755617</v>
      </c>
      <c r="AS57" s="19" t="n">
        <v>0.341459437794036</v>
      </c>
      <c r="AT57" s="19" t="n">
        <v>0.314205746510056</v>
      </c>
      <c r="AU57" s="19" t="n">
        <v>0.221124604594989</v>
      </c>
    </row>
    <row r="58">
      <c r="B58" t="s">
        <v>96</v>
      </c>
      <c r="C58" s="19" t="n">
        <v>0.2867439117444</v>
      </c>
      <c r="D58" s="19" t="n">
        <v>0.285078397427062</v>
      </c>
      <c r="E58" s="19" t="n">
        <v>0.289157872028987</v>
      </c>
      <c r="F58" s="19"/>
      <c r="G58" s="19" t="n">
        <v>0.166903393607316</v>
      </c>
      <c r="H58" s="19" t="n">
        <v>0.291382333049611</v>
      </c>
      <c r="I58" s="19" t="n">
        <v>0.271569770117383</v>
      </c>
      <c r="J58" s="19" t="n">
        <v>0.301582243965653</v>
      </c>
      <c r="K58" s="19" t="n">
        <v>0.275270934114687</v>
      </c>
      <c r="L58" s="19" t="n">
        <v>0.345559061653544</v>
      </c>
      <c r="M58" s="19"/>
      <c r="N58" s="19" t="n">
        <v>0.264091297460088</v>
      </c>
      <c r="O58" s="19" t="n">
        <v>0.292862186494428</v>
      </c>
      <c r="P58" s="19" t="n">
        <v>0.299257183798822</v>
      </c>
      <c r="Q58" s="19" t="n">
        <v>0.293374748117701</v>
      </c>
      <c r="R58" s="19"/>
      <c r="S58" s="19" t="n">
        <v>0.284167963720189</v>
      </c>
      <c r="T58" s="19" t="n">
        <v>0.291246820785037</v>
      </c>
      <c r="U58" s="19" t="n">
        <v>0.300804890121594</v>
      </c>
      <c r="V58" s="19" t="n">
        <v>0.283533784601714</v>
      </c>
      <c r="W58" s="19" t="n">
        <v>0.279025062103355</v>
      </c>
      <c r="X58" s="19" t="n">
        <v>0.262147335007809</v>
      </c>
      <c r="Y58" s="19" t="n">
        <v>0.315677640363099</v>
      </c>
      <c r="Z58" s="19" t="n">
        <v>0.382280926689458</v>
      </c>
      <c r="AA58" s="19" t="n">
        <v>0.243547297468192</v>
      </c>
      <c r="AB58" s="19"/>
      <c r="AC58" s="19" t="n">
        <v>0.307197714675195</v>
      </c>
      <c r="AD58" s="19" t="n">
        <v>0.257521309488032</v>
      </c>
      <c r="AE58" s="19" t="n">
        <v>0.32457549484404</v>
      </c>
      <c r="AF58" s="19"/>
      <c r="AG58" s="19" t="n">
        <v>0.307184853426874</v>
      </c>
      <c r="AH58" s="19" t="n">
        <v>0.232256837850425</v>
      </c>
      <c r="AI58" s="19" t="n">
        <v>0.279932350722171</v>
      </c>
      <c r="AJ58" s="19" t="n">
        <v>0.140131091881183</v>
      </c>
      <c r="AK58" s="19" t="n">
        <v>0.339573030124836</v>
      </c>
      <c r="AL58" s="19"/>
      <c r="AM58" s="19" t="n">
        <v>0.286923861565188</v>
      </c>
      <c r="AN58" s="19" t="n">
        <v>0.23411436664371</v>
      </c>
      <c r="AO58" s="19" t="n">
        <v>0.277172459356844</v>
      </c>
      <c r="AP58" s="19"/>
      <c r="AQ58" s="19" t="n">
        <v>0.312784911712793</v>
      </c>
      <c r="AR58" s="19" t="n">
        <v>0.27647249062291</v>
      </c>
      <c r="AS58" s="19" t="n">
        <v>0.276284139946935</v>
      </c>
      <c r="AT58" s="19" t="n">
        <v>0.254137282092949</v>
      </c>
      <c r="AU58" s="19" t="n">
        <v>0.0405365657349231</v>
      </c>
    </row>
    <row r="59">
      <c r="B59" t="s">
        <v>97</v>
      </c>
      <c r="C59" s="19" t="n">
        <v>0.145777558589184</v>
      </c>
      <c r="D59" s="19" t="n">
        <v>0.159105130257123</v>
      </c>
      <c r="E59" s="19" t="n">
        <v>0.134159228972359</v>
      </c>
      <c r="F59" s="19"/>
      <c r="G59" s="19" t="n">
        <v>0.122973310175794</v>
      </c>
      <c r="H59" s="19" t="n">
        <v>0.10021104474987</v>
      </c>
      <c r="I59" s="19" t="n">
        <v>0.139165204904525</v>
      </c>
      <c r="J59" s="19" t="n">
        <v>0.171138279508665</v>
      </c>
      <c r="K59" s="19" t="n">
        <v>0.192501761781998</v>
      </c>
      <c r="L59" s="19" t="n">
        <v>0.143979045979891</v>
      </c>
      <c r="M59" s="19"/>
      <c r="N59" s="19" t="n">
        <v>0.178457211534318</v>
      </c>
      <c r="O59" s="19" t="n">
        <v>0.121084833740409</v>
      </c>
      <c r="P59" s="19" t="n">
        <v>0.138973775224044</v>
      </c>
      <c r="Q59" s="19" t="n">
        <v>0.143950012765257</v>
      </c>
      <c r="R59" s="19"/>
      <c r="S59" s="19" t="n">
        <v>0.155756504627011</v>
      </c>
      <c r="T59" s="19" t="n">
        <v>0.164411963187724</v>
      </c>
      <c r="U59" s="19" t="n">
        <v>0.116695115682151</v>
      </c>
      <c r="V59" s="19" t="n">
        <v>0.142023451989414</v>
      </c>
      <c r="W59" s="19" t="n">
        <v>0.139709526010685</v>
      </c>
      <c r="X59" s="19" t="n">
        <v>0.121493182626418</v>
      </c>
      <c r="Y59" s="19" t="n">
        <v>0.137381796220139</v>
      </c>
      <c r="Z59" s="19" t="n">
        <v>0.101247125646933</v>
      </c>
      <c r="AA59" s="19" t="n">
        <v>0.183023446659138</v>
      </c>
      <c r="AB59" s="19"/>
      <c r="AC59" s="19" t="n">
        <v>0.127120953925151</v>
      </c>
      <c r="AD59" s="19" t="n">
        <v>0.179443605470684</v>
      </c>
      <c r="AE59" s="19" t="n">
        <v>0.112396133207349</v>
      </c>
      <c r="AF59" s="19"/>
      <c r="AG59" s="19" t="n">
        <v>0.15451340960854</v>
      </c>
      <c r="AH59" s="19" t="n">
        <v>0.131618567509824</v>
      </c>
      <c r="AI59" s="19" t="n">
        <v>0.175909386652492</v>
      </c>
      <c r="AJ59" s="19" t="n">
        <v>0.132359517567969</v>
      </c>
      <c r="AK59" s="19" t="n">
        <v>0.106374983889336</v>
      </c>
      <c r="AL59" s="19"/>
      <c r="AM59" s="19" t="n">
        <v>0.193608674369505</v>
      </c>
      <c r="AN59" s="19" t="n">
        <v>0.137724086167848</v>
      </c>
      <c r="AO59" s="19" t="n">
        <v>0.169062141791952</v>
      </c>
      <c r="AP59" s="19"/>
      <c r="AQ59" s="19" t="n">
        <v>0.145390624313164</v>
      </c>
      <c r="AR59" s="19" t="n">
        <v>0.139823828260979</v>
      </c>
      <c r="AS59" s="19" t="n">
        <v>0.140891268754265</v>
      </c>
      <c r="AT59" s="19" t="n">
        <v>0.182315745731846</v>
      </c>
      <c r="AU59" s="19" t="n">
        <v>0.331212965057677</v>
      </c>
    </row>
    <row r="60">
      <c r="B60" t="s">
        <v>98</v>
      </c>
      <c r="C60" s="19" t="n">
        <v>0.0448146296679093</v>
      </c>
      <c r="D60" s="19" t="n">
        <v>0.0353336457221821</v>
      </c>
      <c r="E60" s="19" t="n">
        <v>0.0539419847576894</v>
      </c>
      <c r="F60" s="19"/>
      <c r="G60" s="19" t="n">
        <v>0.041804320074897</v>
      </c>
      <c r="H60" s="19" t="n">
        <v>0.0255859929580114</v>
      </c>
      <c r="I60" s="19" t="n">
        <v>0.0631728893817364</v>
      </c>
      <c r="J60" s="19" t="n">
        <v>0.0395172048285852</v>
      </c>
      <c r="K60" s="19" t="n">
        <v>0.0451141616713345</v>
      </c>
      <c r="L60" s="19" t="n">
        <v>0.0509599299135095</v>
      </c>
      <c r="M60" s="19"/>
      <c r="N60" s="19" t="n">
        <v>0.0391210853587166</v>
      </c>
      <c r="O60" s="19" t="n">
        <v>0.043123753594543</v>
      </c>
      <c r="P60" s="19" t="n">
        <v>0.0549156317342757</v>
      </c>
      <c r="Q60" s="19" t="n">
        <v>0.0401051633405897</v>
      </c>
      <c r="R60" s="19"/>
      <c r="S60" s="19" t="n">
        <v>0.0452443350363864</v>
      </c>
      <c r="T60" s="19" t="n">
        <v>0.0321755666221444</v>
      </c>
      <c r="U60" s="19" t="n">
        <v>0.0429242012221942</v>
      </c>
      <c r="V60" s="19" t="n">
        <v>0.0577986307200079</v>
      </c>
      <c r="W60" s="19" t="n">
        <v>0.0526380732676471</v>
      </c>
      <c r="X60" s="19" t="n">
        <v>0.0533290061471626</v>
      </c>
      <c r="Y60" s="19" t="n">
        <v>0.0379360473391587</v>
      </c>
      <c r="Z60" s="19" t="n">
        <v>0.0575189333269612</v>
      </c>
      <c r="AA60" s="19" t="n">
        <v>0.0389916861327736</v>
      </c>
      <c r="AB60" s="19"/>
      <c r="AC60" s="19" t="n">
        <v>0.0473872482663737</v>
      </c>
      <c r="AD60" s="19" t="n">
        <v>0.0485406267262146</v>
      </c>
      <c r="AE60" s="19" t="n">
        <v>0.0260724407962962</v>
      </c>
      <c r="AF60" s="19"/>
      <c r="AG60" s="19" t="n">
        <v>0.0547984834852268</v>
      </c>
      <c r="AH60" s="19" t="n">
        <v>0.0430675569790604</v>
      </c>
      <c r="AI60" s="19" t="n">
        <v>0.049036685239047</v>
      </c>
      <c r="AJ60" s="19" t="n">
        <v>0.0888721353667653</v>
      </c>
      <c r="AK60" s="19" t="n">
        <v>0.0295991909419595</v>
      </c>
      <c r="AL60" s="19"/>
      <c r="AM60" s="19" t="n">
        <v>0.0531718343885692</v>
      </c>
      <c r="AN60" s="19" t="n">
        <v>0.0445256352836604</v>
      </c>
      <c r="AO60" s="19" t="n">
        <v>0.0439832671155968</v>
      </c>
      <c r="AP60" s="19"/>
      <c r="AQ60" s="19" t="n">
        <v>0.0258568081642651</v>
      </c>
      <c r="AR60" s="19" t="n">
        <v>0.065402486650429</v>
      </c>
      <c r="AS60" s="19" t="n">
        <v>0.0367470730827156</v>
      </c>
      <c r="AT60" s="19" t="n">
        <v>0.0578458445442967</v>
      </c>
      <c r="AU60" s="19" t="n">
        <v>0.0791801679658545</v>
      </c>
    </row>
    <row r="61">
      <c r="B61" t="s">
        <v>88</v>
      </c>
      <c r="C61" s="19" t="n">
        <v>0.0444453214412325</v>
      </c>
      <c r="D61" s="19" t="n">
        <v>0.0478047833642825</v>
      </c>
      <c r="E61" s="19" t="n">
        <v>0.0415614082201074</v>
      </c>
      <c r="F61" s="19"/>
      <c r="G61" s="19" t="n">
        <v>0</v>
      </c>
      <c r="H61" s="19" t="n">
        <v>0.00820069729749416</v>
      </c>
      <c r="I61" s="19" t="n">
        <v>0.042137258124981</v>
      </c>
      <c r="J61" s="19" t="n">
        <v>0.0266615697201817</v>
      </c>
      <c r="K61" s="19" t="n">
        <v>0.082843506179079</v>
      </c>
      <c r="L61" s="19" t="n">
        <v>0.0791269053199891</v>
      </c>
      <c r="M61" s="19"/>
      <c r="N61" s="19" t="n">
        <v>0.0339547166801829</v>
      </c>
      <c r="O61" s="19" t="n">
        <v>0.0489874812047066</v>
      </c>
      <c r="P61" s="19" t="n">
        <v>0.0447682734060566</v>
      </c>
      <c r="Q61" s="19" t="n">
        <v>0.0512913902378755</v>
      </c>
      <c r="R61" s="19"/>
      <c r="S61" s="19" t="n">
        <v>0.0313027289697605</v>
      </c>
      <c r="T61" s="19" t="n">
        <v>0.0537725752718903</v>
      </c>
      <c r="U61" s="19" t="n">
        <v>0.0454404700133376</v>
      </c>
      <c r="V61" s="19" t="n">
        <v>0.0336264045299133</v>
      </c>
      <c r="W61" s="19" t="n">
        <v>0.0502981121923122</v>
      </c>
      <c r="X61" s="19" t="n">
        <v>0.0650058928594835</v>
      </c>
      <c r="Y61" s="19" t="n">
        <v>0.028213910144979</v>
      </c>
      <c r="Z61" s="19" t="n">
        <v>0.0652702348651858</v>
      </c>
      <c r="AA61" s="19" t="n">
        <v>0.0409406281569575</v>
      </c>
      <c r="AB61" s="19"/>
      <c r="AC61" s="19" t="n">
        <v>0.0557509536384157</v>
      </c>
      <c r="AD61" s="19" t="n">
        <v>0.038292998620003</v>
      </c>
      <c r="AE61" s="19" t="n">
        <v>0.0513836554246705</v>
      </c>
      <c r="AF61" s="19"/>
      <c r="AG61" s="19" t="n">
        <v>0.0517529524587555</v>
      </c>
      <c r="AH61" s="19" t="n">
        <v>0.0267660186709446</v>
      </c>
      <c r="AI61" s="19" t="n">
        <v>0.0634674563623386</v>
      </c>
      <c r="AJ61" s="19" t="n">
        <v>0.105125161388097</v>
      </c>
      <c r="AK61" s="19" t="n">
        <v>0.0555872675622412</v>
      </c>
      <c r="AL61" s="19"/>
      <c r="AM61" s="19" t="n">
        <v>0.0407124177607387</v>
      </c>
      <c r="AN61" s="19" t="n">
        <v>0.0218996231773111</v>
      </c>
      <c r="AO61" s="19" t="n">
        <v>0.0615149291122336</v>
      </c>
      <c r="AP61" s="19"/>
      <c r="AQ61" s="19" t="n">
        <v>0.0577771847530849</v>
      </c>
      <c r="AR61" s="19" t="n">
        <v>0.0394670310837618</v>
      </c>
      <c r="AS61" s="19" t="n">
        <v>0.0277490570268</v>
      </c>
      <c r="AT61" s="19" t="n">
        <v>0.0326916363694761</v>
      </c>
      <c r="AU61" s="19" t="n">
        <v>0.0972457296971132</v>
      </c>
    </row>
    <row r="62">
      <c r="B62" t="s">
        <v>99</v>
      </c>
      <c r="C62" s="19" t="n">
        <v>0.478218578557275</v>
      </c>
      <c r="D62" s="19" t="n">
        <v>0.47267804322935</v>
      </c>
      <c r="E62" s="19" t="n">
        <v>0.481179506020857</v>
      </c>
      <c r="F62" s="19"/>
      <c r="G62" s="19" t="n">
        <v>0.668318976141993</v>
      </c>
      <c r="H62" s="19" t="n">
        <v>0.574619931945014</v>
      </c>
      <c r="I62" s="19" t="n">
        <v>0.483954877471374</v>
      </c>
      <c r="J62" s="19" t="n">
        <v>0.461100701976915</v>
      </c>
      <c r="K62" s="19" t="n">
        <v>0.404269636252902</v>
      </c>
      <c r="L62" s="19" t="n">
        <v>0.380375057133066</v>
      </c>
      <c r="M62" s="19"/>
      <c r="N62" s="19" t="n">
        <v>0.484375688966694</v>
      </c>
      <c r="O62" s="19" t="n">
        <v>0.493941744965914</v>
      </c>
      <c r="P62" s="19" t="n">
        <v>0.462085135836801</v>
      </c>
      <c r="Q62" s="19" t="n">
        <v>0.471278685538577</v>
      </c>
      <c r="R62" s="19"/>
      <c r="S62" s="19" t="n">
        <v>0.483528467646653</v>
      </c>
      <c r="T62" s="19" t="n">
        <v>0.458393074133204</v>
      </c>
      <c r="U62" s="19" t="n">
        <v>0.494135322960723</v>
      </c>
      <c r="V62" s="19" t="n">
        <v>0.483017728158952</v>
      </c>
      <c r="W62" s="19" t="n">
        <v>0.478329226426001</v>
      </c>
      <c r="X62" s="19" t="n">
        <v>0.498024583359127</v>
      </c>
      <c r="Y62" s="19" t="n">
        <v>0.480790605932624</v>
      </c>
      <c r="Z62" s="19" t="n">
        <v>0.393682779471462</v>
      </c>
      <c r="AA62" s="19" t="n">
        <v>0.493496941582938</v>
      </c>
      <c r="AB62" s="19"/>
      <c r="AC62" s="19" t="n">
        <v>0.462543129494864</v>
      </c>
      <c r="AD62" s="19" t="n">
        <v>0.476201459695067</v>
      </c>
      <c r="AE62" s="19" t="n">
        <v>0.485572275727644</v>
      </c>
      <c r="AF62" s="19"/>
      <c r="AG62" s="19" t="n">
        <v>0.431750301020603</v>
      </c>
      <c r="AH62" s="19" t="n">
        <v>0.566291018989746</v>
      </c>
      <c r="AI62" s="19" t="n">
        <v>0.431654121023952</v>
      </c>
      <c r="AJ62" s="19" t="n">
        <v>0.533512093795984</v>
      </c>
      <c r="AK62" s="19" t="n">
        <v>0.468865527481627</v>
      </c>
      <c r="AL62" s="19"/>
      <c r="AM62" s="19" t="n">
        <v>0.425583211915999</v>
      </c>
      <c r="AN62" s="19" t="n">
        <v>0.561736288727471</v>
      </c>
      <c r="AO62" s="19" t="n">
        <v>0.448267202623374</v>
      </c>
      <c r="AP62" s="19"/>
      <c r="AQ62" s="19" t="n">
        <v>0.458190471056693</v>
      </c>
      <c r="AR62" s="19" t="n">
        <v>0.478834163381921</v>
      </c>
      <c r="AS62" s="19" t="n">
        <v>0.518328461189285</v>
      </c>
      <c r="AT62" s="19" t="n">
        <v>0.473009491261431</v>
      </c>
      <c r="AU62" s="19" t="n">
        <v>0.451824571544432</v>
      </c>
    </row>
    <row r="63">
      <c r="B63" t="s">
        <v>100</v>
      </c>
      <c r="C63" s="19" t="n">
        <v>0.190592188257094</v>
      </c>
      <c r="D63" s="19" t="n">
        <v>0.194438775979305</v>
      </c>
      <c r="E63" s="19" t="n">
        <v>0.188101213730048</v>
      </c>
      <c r="F63" s="19"/>
      <c r="G63" s="19" t="n">
        <v>0.164777630250691</v>
      </c>
      <c r="H63" s="19" t="n">
        <v>0.125797037707881</v>
      </c>
      <c r="I63" s="19" t="n">
        <v>0.202338094286262</v>
      </c>
      <c r="J63" s="19" t="n">
        <v>0.21065548433725</v>
      </c>
      <c r="K63" s="19" t="n">
        <v>0.237615923453333</v>
      </c>
      <c r="L63" s="19" t="n">
        <v>0.194938975893401</v>
      </c>
      <c r="M63" s="19"/>
      <c r="N63" s="19" t="n">
        <v>0.217578296893035</v>
      </c>
      <c r="O63" s="19" t="n">
        <v>0.164208587334952</v>
      </c>
      <c r="P63" s="19" t="n">
        <v>0.193889406958319</v>
      </c>
      <c r="Q63" s="19" t="n">
        <v>0.184055176105847</v>
      </c>
      <c r="R63" s="19"/>
      <c r="S63" s="19" t="n">
        <v>0.201000839663398</v>
      </c>
      <c r="T63" s="19" t="n">
        <v>0.196587529809869</v>
      </c>
      <c r="U63" s="19" t="n">
        <v>0.159619316904345</v>
      </c>
      <c r="V63" s="19" t="n">
        <v>0.199822082709421</v>
      </c>
      <c r="W63" s="19" t="n">
        <v>0.192347599278332</v>
      </c>
      <c r="X63" s="19" t="n">
        <v>0.174822188773581</v>
      </c>
      <c r="Y63" s="19" t="n">
        <v>0.175317843559298</v>
      </c>
      <c r="Z63" s="19" t="n">
        <v>0.158766058973894</v>
      </c>
      <c r="AA63" s="19" t="n">
        <v>0.222015132791912</v>
      </c>
      <c r="AB63" s="19"/>
      <c r="AC63" s="19" t="n">
        <v>0.174508202191525</v>
      </c>
      <c r="AD63" s="19" t="n">
        <v>0.227984232196899</v>
      </c>
      <c r="AE63" s="19" t="n">
        <v>0.138468574003646</v>
      </c>
      <c r="AF63" s="19"/>
      <c r="AG63" s="19" t="n">
        <v>0.209311893093767</v>
      </c>
      <c r="AH63" s="19" t="n">
        <v>0.174686124488885</v>
      </c>
      <c r="AI63" s="19" t="n">
        <v>0.224946071891538</v>
      </c>
      <c r="AJ63" s="19" t="n">
        <v>0.221231652934735</v>
      </c>
      <c r="AK63" s="19" t="n">
        <v>0.135974174831295</v>
      </c>
      <c r="AL63" s="19"/>
      <c r="AM63" s="19" t="n">
        <v>0.246780508758074</v>
      </c>
      <c r="AN63" s="19" t="n">
        <v>0.182249721451508</v>
      </c>
      <c r="AO63" s="19" t="n">
        <v>0.213045408907548</v>
      </c>
      <c r="AP63" s="19"/>
      <c r="AQ63" s="19" t="n">
        <v>0.17124743247743</v>
      </c>
      <c r="AR63" s="19" t="n">
        <v>0.205226314911408</v>
      </c>
      <c r="AS63" s="19" t="n">
        <v>0.17763834183698</v>
      </c>
      <c r="AT63" s="19" t="n">
        <v>0.240161590276143</v>
      </c>
      <c r="AU63" s="19" t="n">
        <v>0.410393133023531</v>
      </c>
    </row>
    <row r="64">
      <c r="B64" t="s">
        <v>101</v>
      </c>
      <c r="C64" s="19" t="n">
        <v>0.287626390300181</v>
      </c>
      <c r="D64" s="19" t="n">
        <v>0.278239267250045</v>
      </c>
      <c r="E64" s="19" t="n">
        <v>0.293078292290809</v>
      </c>
      <c r="F64" s="19"/>
      <c r="G64" s="19" t="n">
        <v>0.503541345891302</v>
      </c>
      <c r="H64" s="19" t="n">
        <v>0.448822894237133</v>
      </c>
      <c r="I64" s="19" t="n">
        <v>0.281616783185112</v>
      </c>
      <c r="J64" s="19" t="n">
        <v>0.250445217639665</v>
      </c>
      <c r="K64" s="19" t="n">
        <v>0.166653712799569</v>
      </c>
      <c r="L64" s="19" t="n">
        <v>0.185436081239665</v>
      </c>
      <c r="M64" s="19"/>
      <c r="N64" s="19" t="n">
        <v>0.266797392073658</v>
      </c>
      <c r="O64" s="19" t="n">
        <v>0.329733157630962</v>
      </c>
      <c r="P64" s="19" t="n">
        <v>0.268195728878482</v>
      </c>
      <c r="Q64" s="19" t="n">
        <v>0.28722350943273</v>
      </c>
      <c r="R64" s="19"/>
      <c r="S64" s="19" t="n">
        <v>0.282527627983255</v>
      </c>
      <c r="T64" s="19" t="n">
        <v>0.261805544323335</v>
      </c>
      <c r="U64" s="19" t="n">
        <v>0.334516006056378</v>
      </c>
      <c r="V64" s="19" t="n">
        <v>0.28319564544953</v>
      </c>
      <c r="W64" s="19" t="n">
        <v>0.28598162714767</v>
      </c>
      <c r="X64" s="19" t="n">
        <v>0.323202394585546</v>
      </c>
      <c r="Y64" s="19" t="n">
        <v>0.305472762373327</v>
      </c>
      <c r="Z64" s="19" t="n">
        <v>0.234916720497568</v>
      </c>
      <c r="AA64" s="19" t="n">
        <v>0.271481808791026</v>
      </c>
      <c r="AB64" s="19"/>
      <c r="AC64" s="19" t="n">
        <v>0.28803492730334</v>
      </c>
      <c r="AD64" s="19" t="n">
        <v>0.248217227498168</v>
      </c>
      <c r="AE64" s="19" t="n">
        <v>0.347103701723998</v>
      </c>
      <c r="AF64" s="19"/>
      <c r="AG64" s="19" t="n">
        <v>0.222438407926836</v>
      </c>
      <c r="AH64" s="19" t="n">
        <v>0.391604894500861</v>
      </c>
      <c r="AI64" s="19" t="n">
        <v>0.206708049132413</v>
      </c>
      <c r="AJ64" s="19" t="n">
        <v>0.31228044086125</v>
      </c>
      <c r="AK64" s="19" t="n">
        <v>0.332891352650332</v>
      </c>
      <c r="AL64" s="19"/>
      <c r="AM64" s="19" t="n">
        <v>0.178802703157926</v>
      </c>
      <c r="AN64" s="19" t="n">
        <v>0.379486567275963</v>
      </c>
      <c r="AO64" s="19" t="n">
        <v>0.235221793715826</v>
      </c>
      <c r="AP64" s="19"/>
      <c r="AQ64" s="19" t="n">
        <v>0.286943038579263</v>
      </c>
      <c r="AR64" s="19" t="n">
        <v>0.273607848470513</v>
      </c>
      <c r="AS64" s="19" t="n">
        <v>0.340690119352305</v>
      </c>
      <c r="AT64" s="19" t="n">
        <v>0.232847900985288</v>
      </c>
      <c r="AU64" s="19" t="n">
        <v>0.0414314385209006</v>
      </c>
    </row>
    <row r="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c r="B66" s="7" t="s">
        <v>105</v>
      </c>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c r="B67" s="26" t="s">
        <v>79</v>
      </c>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c r="B68" t="s">
        <v>94</v>
      </c>
      <c r="C68" s="19" t="n">
        <v>0.452049049889458</v>
      </c>
      <c r="D68" s="19" t="n">
        <v>0.417624273626592</v>
      </c>
      <c r="E68" s="19" t="n">
        <v>0.481872242203108</v>
      </c>
      <c r="F68" s="19"/>
      <c r="G68" s="19" t="n">
        <v>0.61273413901461</v>
      </c>
      <c r="H68" s="19" t="n">
        <v>0.539556865163057</v>
      </c>
      <c r="I68" s="19" t="n">
        <v>0.530750377351961</v>
      </c>
      <c r="J68" s="19" t="n">
        <v>0.358636639660551</v>
      </c>
      <c r="K68" s="19" t="n">
        <v>0.369127609337847</v>
      </c>
      <c r="L68" s="19" t="n">
        <v>0.383716399633677</v>
      </c>
      <c r="M68" s="19"/>
      <c r="N68" s="19" t="n">
        <v>0.451146828275563</v>
      </c>
      <c r="O68" s="19" t="n">
        <v>0.451022241801002</v>
      </c>
      <c r="P68" s="19" t="n">
        <v>0.510312177134333</v>
      </c>
      <c r="Q68" s="19" t="n">
        <v>0.400134412181084</v>
      </c>
      <c r="R68" s="19"/>
      <c r="S68" s="19" t="n">
        <v>0.502358581791679</v>
      </c>
      <c r="T68" s="19" t="n">
        <v>0.416757147643179</v>
      </c>
      <c r="U68" s="19" t="n">
        <v>0.376599953955009</v>
      </c>
      <c r="V68" s="19" t="n">
        <v>0.439900781813327</v>
      </c>
      <c r="W68" s="19" t="n">
        <v>0.451632029869735</v>
      </c>
      <c r="X68" s="19" t="n">
        <v>0.459575070093727</v>
      </c>
      <c r="Y68" s="19" t="n">
        <v>0.413221693352379</v>
      </c>
      <c r="Z68" s="19" t="n">
        <v>0.439618072386343</v>
      </c>
      <c r="AA68" s="19" t="n">
        <v>0.533406174933452</v>
      </c>
      <c r="AB68" s="19"/>
      <c r="AC68" s="19" t="n">
        <v>0.406759700413845</v>
      </c>
      <c r="AD68" s="19" t="n">
        <v>0.457524360972107</v>
      </c>
      <c r="AE68" s="19" t="n">
        <v>0.486338443206269</v>
      </c>
      <c r="AF68" s="19"/>
      <c r="AG68" s="19" t="n">
        <v>0.436438652743791</v>
      </c>
      <c r="AH68" s="19" t="n">
        <v>0.492955797384177</v>
      </c>
      <c r="AI68" s="19" t="n">
        <v>0.356429269701029</v>
      </c>
      <c r="AJ68" s="19" t="n">
        <v>0.593092493713384</v>
      </c>
      <c r="AK68" s="19" t="n">
        <v>0.441545849105088</v>
      </c>
      <c r="AL68" s="19"/>
      <c r="AM68" s="19" t="n">
        <v>0.435969467948181</v>
      </c>
      <c r="AN68" s="19" t="n">
        <v>0.478953679860637</v>
      </c>
      <c r="AO68" s="19" t="n">
        <v>0.47018675038707</v>
      </c>
      <c r="AP68" s="19"/>
      <c r="AQ68" s="19" t="n">
        <v>0.375268113844784</v>
      </c>
      <c r="AR68" s="19" t="n">
        <v>0.465924265240206</v>
      </c>
      <c r="AS68" s="19" t="n">
        <v>0.467525576763941</v>
      </c>
      <c r="AT68" s="19" t="n">
        <v>0.508586268891631</v>
      </c>
      <c r="AU68" s="19" t="n">
        <v>0.51122021007578</v>
      </c>
    </row>
    <row r="69">
      <c r="B69" t="s">
        <v>95</v>
      </c>
      <c r="C69" s="19" t="n">
        <v>0.407831957102225</v>
      </c>
      <c r="D69" s="19" t="n">
        <v>0.426526593489164</v>
      </c>
      <c r="E69" s="19" t="n">
        <v>0.392715523998188</v>
      </c>
      <c r="F69" s="19"/>
      <c r="G69" s="19" t="n">
        <v>0.280732331013738</v>
      </c>
      <c r="H69" s="19" t="n">
        <v>0.354820322698536</v>
      </c>
      <c r="I69" s="19" t="n">
        <v>0.363077158848388</v>
      </c>
      <c r="J69" s="19" t="n">
        <v>0.468523258204529</v>
      </c>
      <c r="K69" s="19" t="n">
        <v>0.4509663769363</v>
      </c>
      <c r="L69" s="19" t="n">
        <v>0.462606423040938</v>
      </c>
      <c r="M69" s="19"/>
      <c r="N69" s="19" t="n">
        <v>0.426063518968796</v>
      </c>
      <c r="O69" s="19" t="n">
        <v>0.407671941638517</v>
      </c>
      <c r="P69" s="19" t="n">
        <v>0.348327700769885</v>
      </c>
      <c r="Q69" s="19" t="n">
        <v>0.443533762231139</v>
      </c>
      <c r="R69" s="19"/>
      <c r="S69" s="19" t="n">
        <v>0.387503062273726</v>
      </c>
      <c r="T69" s="19" t="n">
        <v>0.431900397940953</v>
      </c>
      <c r="U69" s="19" t="n">
        <v>0.413710208396243</v>
      </c>
      <c r="V69" s="19" t="n">
        <v>0.43269045002053</v>
      </c>
      <c r="W69" s="19" t="n">
        <v>0.401730263665261</v>
      </c>
      <c r="X69" s="19" t="n">
        <v>0.407975272224949</v>
      </c>
      <c r="Y69" s="19" t="n">
        <v>0.444125690046108</v>
      </c>
      <c r="Z69" s="19" t="n">
        <v>0.394151886141759</v>
      </c>
      <c r="AA69" s="19" t="n">
        <v>0.358110577042245</v>
      </c>
      <c r="AB69" s="19"/>
      <c r="AC69" s="19" t="n">
        <v>0.433075062603426</v>
      </c>
      <c r="AD69" s="19" t="n">
        <v>0.421370258080609</v>
      </c>
      <c r="AE69" s="19" t="n">
        <v>0.348129588501208</v>
      </c>
      <c r="AF69" s="19"/>
      <c r="AG69" s="19" t="n">
        <v>0.413111509215341</v>
      </c>
      <c r="AH69" s="19" t="n">
        <v>0.411841760672746</v>
      </c>
      <c r="AI69" s="19" t="n">
        <v>0.472049652718423</v>
      </c>
      <c r="AJ69" s="19" t="n">
        <v>0.293072300166953</v>
      </c>
      <c r="AK69" s="19" t="n">
        <v>0.396966619653168</v>
      </c>
      <c r="AL69" s="19"/>
      <c r="AM69" s="19" t="n">
        <v>0.439175461949844</v>
      </c>
      <c r="AN69" s="19" t="n">
        <v>0.425838680544506</v>
      </c>
      <c r="AO69" s="19" t="n">
        <v>0.374003886913937</v>
      </c>
      <c r="AP69" s="19"/>
      <c r="AQ69" s="19" t="n">
        <v>0.479384562417814</v>
      </c>
      <c r="AR69" s="19" t="n">
        <v>0.396198227319299</v>
      </c>
      <c r="AS69" s="19" t="n">
        <v>0.397881032956598</v>
      </c>
      <c r="AT69" s="19" t="n">
        <v>0.384769254047787</v>
      </c>
      <c r="AU69" s="19" t="n">
        <v>0.254311490825239</v>
      </c>
    </row>
    <row r="70">
      <c r="B70" t="s">
        <v>96</v>
      </c>
      <c r="C70" s="19" t="n">
        <v>0.101693321099896</v>
      </c>
      <c r="D70" s="19" t="n">
        <v>0.104524589650112</v>
      </c>
      <c r="E70" s="19" t="n">
        <v>0.0988272299084738</v>
      </c>
      <c r="F70" s="19"/>
      <c r="G70" s="19" t="n">
        <v>0.0864366085109587</v>
      </c>
      <c r="H70" s="19" t="n">
        <v>0.0602428813597613</v>
      </c>
      <c r="I70" s="19" t="n">
        <v>0.0749522076898143</v>
      </c>
      <c r="J70" s="19" t="n">
        <v>0.123655437895525</v>
      </c>
      <c r="K70" s="19" t="n">
        <v>0.128013260237349</v>
      </c>
      <c r="L70" s="19" t="n">
        <v>0.123824004546037</v>
      </c>
      <c r="M70" s="19"/>
      <c r="N70" s="19" t="n">
        <v>0.088164031465349</v>
      </c>
      <c r="O70" s="19" t="n">
        <v>0.0935562382311319</v>
      </c>
      <c r="P70" s="19" t="n">
        <v>0.103887888568878</v>
      </c>
      <c r="Q70" s="19" t="n">
        <v>0.122217475663748</v>
      </c>
      <c r="R70" s="19"/>
      <c r="S70" s="19" t="n">
        <v>0.0716784600233757</v>
      </c>
      <c r="T70" s="19" t="n">
        <v>0.105116130852658</v>
      </c>
      <c r="U70" s="19" t="n">
        <v>0.156220381783363</v>
      </c>
      <c r="V70" s="19" t="n">
        <v>0.0905440939191044</v>
      </c>
      <c r="W70" s="19" t="n">
        <v>0.105876224972031</v>
      </c>
      <c r="X70" s="19" t="n">
        <v>0.0885300255034733</v>
      </c>
      <c r="Y70" s="19" t="n">
        <v>0.10078043797168</v>
      </c>
      <c r="Z70" s="19" t="n">
        <v>0.158042796139993</v>
      </c>
      <c r="AA70" s="19" t="n">
        <v>0.0877287428135453</v>
      </c>
      <c r="AB70" s="19"/>
      <c r="AC70" s="19" t="n">
        <v>0.122082068032969</v>
      </c>
      <c r="AD70" s="19" t="n">
        <v>0.0855269034100913</v>
      </c>
      <c r="AE70" s="19" t="n">
        <v>0.113697078595934</v>
      </c>
      <c r="AF70" s="19"/>
      <c r="AG70" s="19" t="n">
        <v>0.114231587528566</v>
      </c>
      <c r="AH70" s="19" t="n">
        <v>0.0705174043842085</v>
      </c>
      <c r="AI70" s="19" t="n">
        <v>0.108695286182915</v>
      </c>
      <c r="AJ70" s="19" t="n">
        <v>0</v>
      </c>
      <c r="AK70" s="19" t="n">
        <v>0.114806108836223</v>
      </c>
      <c r="AL70" s="19"/>
      <c r="AM70" s="19" t="n">
        <v>0.0863078067674523</v>
      </c>
      <c r="AN70" s="19" t="n">
        <v>0.0716744928204266</v>
      </c>
      <c r="AO70" s="19" t="n">
        <v>0.101298703178636</v>
      </c>
      <c r="AP70" s="19"/>
      <c r="AQ70" s="19" t="n">
        <v>0.109612431431216</v>
      </c>
      <c r="AR70" s="19" t="n">
        <v>0.0976458906626747</v>
      </c>
      <c r="AS70" s="19" t="n">
        <v>0.0958194851626107</v>
      </c>
      <c r="AT70" s="19" t="n">
        <v>0.0840104674803731</v>
      </c>
      <c r="AU70" s="19" t="n">
        <v>0.149461880459713</v>
      </c>
    </row>
    <row r="71">
      <c r="B71" t="s">
        <v>97</v>
      </c>
      <c r="C71" s="19" t="n">
        <v>0.0179278445065643</v>
      </c>
      <c r="D71" s="19" t="n">
        <v>0.0256256168993168</v>
      </c>
      <c r="E71" s="19" t="n">
        <v>0.0108325334861472</v>
      </c>
      <c r="F71" s="19"/>
      <c r="G71" s="19" t="n">
        <v>0.0152423352543009</v>
      </c>
      <c r="H71" s="19" t="n">
        <v>0.0299196026770174</v>
      </c>
      <c r="I71" s="19" t="n">
        <v>0.0145764522703977</v>
      </c>
      <c r="J71" s="19" t="n">
        <v>0.0235879088382234</v>
      </c>
      <c r="K71" s="19" t="n">
        <v>0.0193696503790522</v>
      </c>
      <c r="L71" s="19" t="n">
        <v>0.00773394223403395</v>
      </c>
      <c r="M71" s="19"/>
      <c r="N71" s="19" t="n">
        <v>0.0126871119803818</v>
      </c>
      <c r="O71" s="19" t="n">
        <v>0.023345566708853</v>
      </c>
      <c r="P71" s="19" t="n">
        <v>0.0241736174813768</v>
      </c>
      <c r="Q71" s="19" t="n">
        <v>0.0126614230163002</v>
      </c>
      <c r="R71" s="19"/>
      <c r="S71" s="19" t="n">
        <v>0.0185205375313393</v>
      </c>
      <c r="T71" s="19" t="n">
        <v>0.0164639278735341</v>
      </c>
      <c r="U71" s="19" t="n">
        <v>0.0247871848637857</v>
      </c>
      <c r="V71" s="19" t="n">
        <v>0.0209233141557664</v>
      </c>
      <c r="W71" s="19" t="n">
        <v>0.0208829981375307</v>
      </c>
      <c r="X71" s="19" t="n">
        <v>0.0167432416961218</v>
      </c>
      <c r="Y71" s="19" t="n">
        <v>0.0248018359076559</v>
      </c>
      <c r="Z71" s="19" t="n">
        <v>0</v>
      </c>
      <c r="AA71" s="19" t="n">
        <v>0.0115862929428538</v>
      </c>
      <c r="AB71" s="19"/>
      <c r="AC71" s="19" t="n">
        <v>0.0172071639905752</v>
      </c>
      <c r="AD71" s="19" t="n">
        <v>0.0187860772025612</v>
      </c>
      <c r="AE71" s="19" t="n">
        <v>0.0139299440876074</v>
      </c>
      <c r="AF71" s="19"/>
      <c r="AG71" s="19" t="n">
        <v>0.0222575666422403</v>
      </c>
      <c r="AH71" s="19" t="n">
        <v>0.00882246256481479</v>
      </c>
      <c r="AI71" s="19" t="n">
        <v>0.0121565026573146</v>
      </c>
      <c r="AJ71" s="19" t="n">
        <v>0.08531796260019</v>
      </c>
      <c r="AK71" s="19" t="n">
        <v>0.00859786411552556</v>
      </c>
      <c r="AL71" s="19"/>
      <c r="AM71" s="19" t="n">
        <v>0.0253899851042189</v>
      </c>
      <c r="AN71" s="19" t="n">
        <v>0.0117048291692696</v>
      </c>
      <c r="AO71" s="19" t="n">
        <v>0.0166350999067211</v>
      </c>
      <c r="AP71" s="19"/>
      <c r="AQ71" s="19" t="n">
        <v>0.0174343884770074</v>
      </c>
      <c r="AR71" s="19" t="n">
        <v>0.0174261837024865</v>
      </c>
      <c r="AS71" s="19" t="n">
        <v>0.0204267871032829</v>
      </c>
      <c r="AT71" s="19" t="n">
        <v>0.0101461682311456</v>
      </c>
      <c r="AU71" s="19" t="n">
        <v>0</v>
      </c>
    </row>
    <row r="72">
      <c r="B72" t="s">
        <v>98</v>
      </c>
      <c r="C72" s="19" t="n">
        <v>0.00324197894544265</v>
      </c>
      <c r="D72" s="19" t="n">
        <v>0.0043695636475304</v>
      </c>
      <c r="E72" s="19" t="n">
        <v>0.00220621971180626</v>
      </c>
      <c r="F72" s="19"/>
      <c r="G72" s="19" t="n">
        <v>0.00485458620639229</v>
      </c>
      <c r="H72" s="19" t="n">
        <v>0.00659541681401255</v>
      </c>
      <c r="I72" s="19" t="n">
        <v>0</v>
      </c>
      <c r="J72" s="19" t="n">
        <v>0.00528855166319402</v>
      </c>
      <c r="K72" s="19" t="n">
        <v>0</v>
      </c>
      <c r="L72" s="19" t="n">
        <v>0.00307729804666714</v>
      </c>
      <c r="M72" s="19"/>
      <c r="N72" s="19" t="n">
        <v>0.00169019177078064</v>
      </c>
      <c r="O72" s="19" t="n">
        <v>0.00417424112944593</v>
      </c>
      <c r="P72" s="19" t="n">
        <v>0.00448583656812093</v>
      </c>
      <c r="Q72" s="19" t="n">
        <v>0.00289080093773462</v>
      </c>
      <c r="R72" s="19"/>
      <c r="S72" s="19" t="n">
        <v>0.00620089350829276</v>
      </c>
      <c r="T72" s="19" t="n">
        <v>0.00410507706807691</v>
      </c>
      <c r="U72" s="19" t="n">
        <v>0.00756541663153135</v>
      </c>
      <c r="V72" s="19" t="n">
        <v>0</v>
      </c>
      <c r="W72" s="19" t="n">
        <v>0.00417875751734506</v>
      </c>
      <c r="X72" s="19" t="n">
        <v>0</v>
      </c>
      <c r="Y72" s="19" t="n">
        <v>0.00476606420915885</v>
      </c>
      <c r="Z72" s="19" t="n">
        <v>0</v>
      </c>
      <c r="AA72" s="19" t="n">
        <v>0</v>
      </c>
      <c r="AB72" s="19"/>
      <c r="AC72" s="19" t="n">
        <v>0.00332585339401015</v>
      </c>
      <c r="AD72" s="19" t="n">
        <v>0.00323320206410745</v>
      </c>
      <c r="AE72" s="19" t="n">
        <v>0.00476052522807199</v>
      </c>
      <c r="AF72" s="19"/>
      <c r="AG72" s="19" t="n">
        <v>0.00102144265439745</v>
      </c>
      <c r="AH72" s="19" t="n">
        <v>0.00651490607873443</v>
      </c>
      <c r="AI72" s="19" t="n">
        <v>0</v>
      </c>
      <c r="AJ72" s="19" t="n">
        <v>0</v>
      </c>
      <c r="AK72" s="19" t="n">
        <v>0.00499464935686975</v>
      </c>
      <c r="AL72" s="19"/>
      <c r="AM72" s="19" t="n">
        <v>0.00183473602384264</v>
      </c>
      <c r="AN72" s="19" t="n">
        <v>0.00239262798107203</v>
      </c>
      <c r="AO72" s="19" t="n">
        <v>0</v>
      </c>
      <c r="AP72" s="19"/>
      <c r="AQ72" s="19" t="n">
        <v>0.00554530025259837</v>
      </c>
      <c r="AR72" s="19" t="n">
        <v>0</v>
      </c>
      <c r="AS72" s="19" t="n">
        <v>0.00251588732835944</v>
      </c>
      <c r="AT72" s="19" t="n">
        <v>0</v>
      </c>
      <c r="AU72" s="19" t="n">
        <v>0.04407923074938</v>
      </c>
    </row>
    <row r="73">
      <c r="B73" t="s">
        <v>88</v>
      </c>
      <c r="C73" s="19" t="n">
        <v>0.0172558484564139</v>
      </c>
      <c r="D73" s="19" t="n">
        <v>0.0213293626872848</v>
      </c>
      <c r="E73" s="19" t="n">
        <v>0.0135462506922765</v>
      </c>
      <c r="F73" s="19"/>
      <c r="G73" s="19" t="n">
        <v>0</v>
      </c>
      <c r="H73" s="19" t="n">
        <v>0.00886491128761571</v>
      </c>
      <c r="I73" s="19" t="n">
        <v>0.0166438038394391</v>
      </c>
      <c r="J73" s="19" t="n">
        <v>0.0203082037379774</v>
      </c>
      <c r="K73" s="19" t="n">
        <v>0.0325231031094521</v>
      </c>
      <c r="L73" s="19" t="n">
        <v>0.0190419324986472</v>
      </c>
      <c r="M73" s="19"/>
      <c r="N73" s="19" t="n">
        <v>0.0202483175391295</v>
      </c>
      <c r="O73" s="19" t="n">
        <v>0.0202297704910504</v>
      </c>
      <c r="P73" s="19" t="n">
        <v>0.00881277947740608</v>
      </c>
      <c r="Q73" s="19" t="n">
        <v>0.0185621259699937</v>
      </c>
      <c r="R73" s="19"/>
      <c r="S73" s="19" t="n">
        <v>0.0137384648715868</v>
      </c>
      <c r="T73" s="19" t="n">
        <v>0.0256573186215997</v>
      </c>
      <c r="U73" s="19" t="n">
        <v>0.0211168543700674</v>
      </c>
      <c r="V73" s="19" t="n">
        <v>0.0159413600912722</v>
      </c>
      <c r="W73" s="19" t="n">
        <v>0.0156997258380978</v>
      </c>
      <c r="X73" s="19" t="n">
        <v>0.0271763904817282</v>
      </c>
      <c r="Y73" s="19" t="n">
        <v>0.0123042785130184</v>
      </c>
      <c r="Z73" s="19" t="n">
        <v>0.00818724533190511</v>
      </c>
      <c r="AA73" s="19" t="n">
        <v>0.00916821226790472</v>
      </c>
      <c r="AB73" s="19"/>
      <c r="AC73" s="19" t="n">
        <v>0.0175501515651741</v>
      </c>
      <c r="AD73" s="19" t="n">
        <v>0.0135591982705242</v>
      </c>
      <c r="AE73" s="19" t="n">
        <v>0.0331444203809096</v>
      </c>
      <c r="AF73" s="19"/>
      <c r="AG73" s="19" t="n">
        <v>0.0129392412156646</v>
      </c>
      <c r="AH73" s="19" t="n">
        <v>0.00934766891531842</v>
      </c>
      <c r="AI73" s="19" t="n">
        <v>0.0506692887403194</v>
      </c>
      <c r="AJ73" s="19" t="n">
        <v>0.0285172435194731</v>
      </c>
      <c r="AK73" s="19" t="n">
        <v>0.0330889089331256</v>
      </c>
      <c r="AL73" s="19"/>
      <c r="AM73" s="19" t="n">
        <v>0.0113225422064618</v>
      </c>
      <c r="AN73" s="19" t="n">
        <v>0.0094356896240891</v>
      </c>
      <c r="AO73" s="19" t="n">
        <v>0.0378755596136356</v>
      </c>
      <c r="AP73" s="19"/>
      <c r="AQ73" s="19" t="n">
        <v>0.0127552035765797</v>
      </c>
      <c r="AR73" s="19" t="n">
        <v>0.0228054330753328</v>
      </c>
      <c r="AS73" s="19" t="n">
        <v>0.015831230685209</v>
      </c>
      <c r="AT73" s="19" t="n">
        <v>0.0124878413490628</v>
      </c>
      <c r="AU73" s="19" t="n">
        <v>0.040927187889888</v>
      </c>
    </row>
    <row r="74">
      <c r="B74" t="s">
        <v>99</v>
      </c>
      <c r="C74" s="19" t="n">
        <v>0.859881006991683</v>
      </c>
      <c r="D74" s="19" t="n">
        <v>0.844150867115756</v>
      </c>
      <c r="E74" s="19" t="n">
        <v>0.874587766201296</v>
      </c>
      <c r="F74" s="19"/>
      <c r="G74" s="19" t="n">
        <v>0.893466470028348</v>
      </c>
      <c r="H74" s="19" t="n">
        <v>0.894377187861593</v>
      </c>
      <c r="I74" s="19" t="n">
        <v>0.893827536200349</v>
      </c>
      <c r="J74" s="19" t="n">
        <v>0.82715989786508</v>
      </c>
      <c r="K74" s="19" t="n">
        <v>0.820093986274146</v>
      </c>
      <c r="L74" s="19" t="n">
        <v>0.846322822674615</v>
      </c>
      <c r="M74" s="19"/>
      <c r="N74" s="19" t="n">
        <v>0.877210347244359</v>
      </c>
      <c r="O74" s="19" t="n">
        <v>0.858694183439519</v>
      </c>
      <c r="P74" s="19" t="n">
        <v>0.858639877904218</v>
      </c>
      <c r="Q74" s="19" t="n">
        <v>0.843668174412223</v>
      </c>
      <c r="R74" s="19"/>
      <c r="S74" s="19" t="n">
        <v>0.889861644065405</v>
      </c>
      <c r="T74" s="19" t="n">
        <v>0.848657545584132</v>
      </c>
      <c r="U74" s="19" t="n">
        <v>0.790310162351252</v>
      </c>
      <c r="V74" s="19" t="n">
        <v>0.872591231833857</v>
      </c>
      <c r="W74" s="19" t="n">
        <v>0.853362293534996</v>
      </c>
      <c r="X74" s="19" t="n">
        <v>0.867550342318677</v>
      </c>
      <c r="Y74" s="19" t="n">
        <v>0.857347383398487</v>
      </c>
      <c r="Z74" s="19" t="n">
        <v>0.833769958528102</v>
      </c>
      <c r="AA74" s="19" t="n">
        <v>0.891516751975696</v>
      </c>
      <c r="AB74" s="19"/>
      <c r="AC74" s="19" t="n">
        <v>0.839834763017271</v>
      </c>
      <c r="AD74" s="19" t="n">
        <v>0.878894619052716</v>
      </c>
      <c r="AE74" s="19" t="n">
        <v>0.834468031707477</v>
      </c>
      <c r="AF74" s="19"/>
      <c r="AG74" s="19" t="n">
        <v>0.849550161959132</v>
      </c>
      <c r="AH74" s="19" t="n">
        <v>0.904797558056924</v>
      </c>
      <c r="AI74" s="19" t="n">
        <v>0.828478922419452</v>
      </c>
      <c r="AJ74" s="19" t="n">
        <v>0.886164793880337</v>
      </c>
      <c r="AK74" s="19" t="n">
        <v>0.838512468758256</v>
      </c>
      <c r="AL74" s="19"/>
      <c r="AM74" s="19" t="n">
        <v>0.875144929898024</v>
      </c>
      <c r="AN74" s="19" t="n">
        <v>0.904792360405143</v>
      </c>
      <c r="AO74" s="19" t="n">
        <v>0.844190637301007</v>
      </c>
      <c r="AP74" s="19"/>
      <c r="AQ74" s="19" t="n">
        <v>0.854652676262598</v>
      </c>
      <c r="AR74" s="19" t="n">
        <v>0.862122492559506</v>
      </c>
      <c r="AS74" s="19" t="n">
        <v>0.865406609720538</v>
      </c>
      <c r="AT74" s="19" t="n">
        <v>0.893355522939418</v>
      </c>
      <c r="AU74" s="19" t="n">
        <v>0.765531700901019</v>
      </c>
    </row>
    <row r="75">
      <c r="B75" t="s">
        <v>100</v>
      </c>
      <c r="C75" s="19" t="n">
        <v>0.0211698234520069</v>
      </c>
      <c r="D75" s="19" t="n">
        <v>0.0299951805468472</v>
      </c>
      <c r="E75" s="19" t="n">
        <v>0.0130387531979534</v>
      </c>
      <c r="F75" s="19"/>
      <c r="G75" s="19" t="n">
        <v>0.0200969214606931</v>
      </c>
      <c r="H75" s="19" t="n">
        <v>0.03651501949103</v>
      </c>
      <c r="I75" s="19" t="n">
        <v>0.0145764522703977</v>
      </c>
      <c r="J75" s="19" t="n">
        <v>0.0288764605014174</v>
      </c>
      <c r="K75" s="19" t="n">
        <v>0.0193696503790522</v>
      </c>
      <c r="L75" s="19" t="n">
        <v>0.0108112402807011</v>
      </c>
      <c r="M75" s="19"/>
      <c r="N75" s="19" t="n">
        <v>0.0143773037511625</v>
      </c>
      <c r="O75" s="19" t="n">
        <v>0.027519807838299</v>
      </c>
      <c r="P75" s="19" t="n">
        <v>0.0286594540494977</v>
      </c>
      <c r="Q75" s="19" t="n">
        <v>0.0155522239540348</v>
      </c>
      <c r="R75" s="19"/>
      <c r="S75" s="19" t="n">
        <v>0.024721431039632</v>
      </c>
      <c r="T75" s="19" t="n">
        <v>0.020569004941611</v>
      </c>
      <c r="U75" s="19" t="n">
        <v>0.0323526014953171</v>
      </c>
      <c r="V75" s="19" t="n">
        <v>0.0209233141557664</v>
      </c>
      <c r="W75" s="19" t="n">
        <v>0.0250617556548757</v>
      </c>
      <c r="X75" s="19" t="n">
        <v>0.0167432416961218</v>
      </c>
      <c r="Y75" s="19" t="n">
        <v>0.0295679001168148</v>
      </c>
      <c r="Z75" s="19" t="n">
        <v>0</v>
      </c>
      <c r="AA75" s="19" t="n">
        <v>0.0115862929428538</v>
      </c>
      <c r="AB75" s="19"/>
      <c r="AC75" s="19" t="n">
        <v>0.0205330173845853</v>
      </c>
      <c r="AD75" s="19" t="n">
        <v>0.0220192792666686</v>
      </c>
      <c r="AE75" s="19" t="n">
        <v>0.0186904693156793</v>
      </c>
      <c r="AF75" s="19"/>
      <c r="AG75" s="19" t="n">
        <v>0.0232790092966378</v>
      </c>
      <c r="AH75" s="19" t="n">
        <v>0.0153373686435492</v>
      </c>
      <c r="AI75" s="19" t="n">
        <v>0.0121565026573146</v>
      </c>
      <c r="AJ75" s="19" t="n">
        <v>0.08531796260019</v>
      </c>
      <c r="AK75" s="19" t="n">
        <v>0.0135925134723953</v>
      </c>
      <c r="AL75" s="19"/>
      <c r="AM75" s="19" t="n">
        <v>0.0272247211280616</v>
      </c>
      <c r="AN75" s="19" t="n">
        <v>0.0140974571503416</v>
      </c>
      <c r="AO75" s="19" t="n">
        <v>0.0166350999067211</v>
      </c>
      <c r="AP75" s="19"/>
      <c r="AQ75" s="19" t="n">
        <v>0.0229796887296057</v>
      </c>
      <c r="AR75" s="19" t="n">
        <v>0.0174261837024865</v>
      </c>
      <c r="AS75" s="19" t="n">
        <v>0.0229426744316424</v>
      </c>
      <c r="AT75" s="19" t="n">
        <v>0.0101461682311456</v>
      </c>
      <c r="AU75" s="19" t="n">
        <v>0.04407923074938</v>
      </c>
    </row>
    <row r="76">
      <c r="B76" t="s">
        <v>101</v>
      </c>
      <c r="C76" s="19" t="n">
        <v>0.838711183539676</v>
      </c>
      <c r="D76" s="19" t="n">
        <v>0.814155686568909</v>
      </c>
      <c r="E76" s="19" t="n">
        <v>0.861549013003343</v>
      </c>
      <c r="F76" s="19"/>
      <c r="G76" s="19" t="n">
        <v>0.873369548567655</v>
      </c>
      <c r="H76" s="19" t="n">
        <v>0.857862168370563</v>
      </c>
      <c r="I76" s="19" t="n">
        <v>0.879251083929951</v>
      </c>
      <c r="J76" s="19" t="n">
        <v>0.798283437363663</v>
      </c>
      <c r="K76" s="19" t="n">
        <v>0.800724335895094</v>
      </c>
      <c r="L76" s="19" t="n">
        <v>0.835511582393914</v>
      </c>
      <c r="M76" s="19"/>
      <c r="N76" s="19" t="n">
        <v>0.862833043493197</v>
      </c>
      <c r="O76" s="19" t="n">
        <v>0.83117437560122</v>
      </c>
      <c r="P76" s="19" t="n">
        <v>0.829980423854721</v>
      </c>
      <c r="Q76" s="19" t="n">
        <v>0.828115950458188</v>
      </c>
      <c r="R76" s="19"/>
      <c r="S76" s="19" t="n">
        <v>0.865140213025773</v>
      </c>
      <c r="T76" s="19" t="n">
        <v>0.828088540642521</v>
      </c>
      <c r="U76" s="19" t="n">
        <v>0.757957560855935</v>
      </c>
      <c r="V76" s="19" t="n">
        <v>0.851667917678091</v>
      </c>
      <c r="W76" s="19" t="n">
        <v>0.82830053788012</v>
      </c>
      <c r="X76" s="19" t="n">
        <v>0.850807100622555</v>
      </c>
      <c r="Y76" s="19" t="n">
        <v>0.827779483281672</v>
      </c>
      <c r="Z76" s="19" t="n">
        <v>0.833769958528102</v>
      </c>
      <c r="AA76" s="19" t="n">
        <v>0.879930459032843</v>
      </c>
      <c r="AB76" s="19"/>
      <c r="AC76" s="19" t="n">
        <v>0.819301745632686</v>
      </c>
      <c r="AD76" s="19" t="n">
        <v>0.856875339786047</v>
      </c>
      <c r="AE76" s="19" t="n">
        <v>0.815777562391798</v>
      </c>
      <c r="AF76" s="19"/>
      <c r="AG76" s="19" t="n">
        <v>0.826271152662494</v>
      </c>
      <c r="AH76" s="19" t="n">
        <v>0.889460189413375</v>
      </c>
      <c r="AI76" s="19" t="n">
        <v>0.816322419762137</v>
      </c>
      <c r="AJ76" s="19" t="n">
        <v>0.800846831280147</v>
      </c>
      <c r="AK76" s="19" t="n">
        <v>0.824919955285861</v>
      </c>
      <c r="AL76" s="19"/>
      <c r="AM76" s="19" t="n">
        <v>0.847920208769963</v>
      </c>
      <c r="AN76" s="19" t="n">
        <v>0.890694903254801</v>
      </c>
      <c r="AO76" s="19" t="n">
        <v>0.827555537394286</v>
      </c>
      <c r="AP76" s="19"/>
      <c r="AQ76" s="19" t="n">
        <v>0.831672987532993</v>
      </c>
      <c r="AR76" s="19" t="n">
        <v>0.844696308857019</v>
      </c>
      <c r="AS76" s="19" t="n">
        <v>0.842463935288896</v>
      </c>
      <c r="AT76" s="19" t="n">
        <v>0.883209354708273</v>
      </c>
      <c r="AU76" s="19" t="n">
        <v>0.721452470151639</v>
      </c>
    </row>
    <row r="77">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c r="B78" s="7" t="s">
        <v>106</v>
      </c>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c r="B79" s="26" t="s">
        <v>79</v>
      </c>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c r="B80" t="s">
        <v>94</v>
      </c>
      <c r="C80" s="19" t="n">
        <v>0.415853839239199</v>
      </c>
      <c r="D80" s="19" t="n">
        <v>0.424495444380619</v>
      </c>
      <c r="E80" s="19" t="n">
        <v>0.408142967844538</v>
      </c>
      <c r="F80" s="19"/>
      <c r="G80" s="19" t="n">
        <v>0.481344148810646</v>
      </c>
      <c r="H80" s="19" t="n">
        <v>0.43124070508425</v>
      </c>
      <c r="I80" s="19" t="n">
        <v>0.413583848772649</v>
      </c>
      <c r="J80" s="19" t="n">
        <v>0.347792998920664</v>
      </c>
      <c r="K80" s="19" t="n">
        <v>0.422843592691085</v>
      </c>
      <c r="L80" s="19" t="n">
        <v>0.420294317622177</v>
      </c>
      <c r="M80" s="19"/>
      <c r="N80" s="19" t="n">
        <v>0.434302466173183</v>
      </c>
      <c r="O80" s="19" t="n">
        <v>0.399921220590569</v>
      </c>
      <c r="P80" s="19" t="n">
        <v>0.465967783897689</v>
      </c>
      <c r="Q80" s="19" t="n">
        <v>0.369320896205117</v>
      </c>
      <c r="R80" s="19"/>
      <c r="S80" s="19" t="n">
        <v>0.435252969442334</v>
      </c>
      <c r="T80" s="19" t="n">
        <v>0.445905907079335</v>
      </c>
      <c r="U80" s="19" t="n">
        <v>0.446801897394795</v>
      </c>
      <c r="V80" s="19" t="n">
        <v>0.351646497987352</v>
      </c>
      <c r="W80" s="19" t="n">
        <v>0.404809036159509</v>
      </c>
      <c r="X80" s="19" t="n">
        <v>0.426555864480292</v>
      </c>
      <c r="Y80" s="19" t="n">
        <v>0.381050249223354</v>
      </c>
      <c r="Z80" s="19" t="n">
        <v>0.391448458175829</v>
      </c>
      <c r="AA80" s="19" t="n">
        <v>0.418974477821588</v>
      </c>
      <c r="AB80" s="19"/>
      <c r="AC80" s="19" t="n">
        <v>0.432555547167868</v>
      </c>
      <c r="AD80" s="19" t="n">
        <v>0.415153973574419</v>
      </c>
      <c r="AE80" s="19" t="n">
        <v>0.381756465609126</v>
      </c>
      <c r="AF80" s="19"/>
      <c r="AG80" s="19" t="n">
        <v>0.465329846364014</v>
      </c>
      <c r="AH80" s="19" t="n">
        <v>0.42798235432088</v>
      </c>
      <c r="AI80" s="19" t="n">
        <v>0.381372610978425</v>
      </c>
      <c r="AJ80" s="19" t="n">
        <v>0.490792259230456</v>
      </c>
      <c r="AK80" s="19" t="n">
        <v>0.30365922152336</v>
      </c>
      <c r="AL80" s="19"/>
      <c r="AM80" s="19" t="n">
        <v>0.448275144592706</v>
      </c>
      <c r="AN80" s="19" t="n">
        <v>0.419991619408404</v>
      </c>
      <c r="AO80" s="19" t="n">
        <v>0.408782891351131</v>
      </c>
      <c r="AP80" s="19"/>
      <c r="AQ80" s="19" t="n">
        <v>0.33752523699409</v>
      </c>
      <c r="AR80" s="19" t="n">
        <v>0.393209547810156</v>
      </c>
      <c r="AS80" s="19" t="n">
        <v>0.458852430993522</v>
      </c>
      <c r="AT80" s="19" t="n">
        <v>0.435144136272256</v>
      </c>
      <c r="AU80" s="19" t="n">
        <v>0.495537882745561</v>
      </c>
    </row>
    <row r="81">
      <c r="B81" t="s">
        <v>95</v>
      </c>
      <c r="C81" s="19" t="n">
        <v>0.407996490751809</v>
      </c>
      <c r="D81" s="19" t="n">
        <v>0.402310343999101</v>
      </c>
      <c r="E81" s="19" t="n">
        <v>0.414492333897606</v>
      </c>
      <c r="F81" s="19"/>
      <c r="G81" s="19" t="n">
        <v>0.335238121148423</v>
      </c>
      <c r="H81" s="19" t="n">
        <v>0.388140506296845</v>
      </c>
      <c r="I81" s="19" t="n">
        <v>0.386447861645627</v>
      </c>
      <c r="J81" s="19" t="n">
        <v>0.45606154112511</v>
      </c>
      <c r="K81" s="19" t="n">
        <v>0.401474936492138</v>
      </c>
      <c r="L81" s="19" t="n">
        <v>0.440644871063792</v>
      </c>
      <c r="M81" s="19"/>
      <c r="N81" s="19" t="n">
        <v>0.413762623001617</v>
      </c>
      <c r="O81" s="19" t="n">
        <v>0.411425587266565</v>
      </c>
      <c r="P81" s="19" t="n">
        <v>0.370120943643507</v>
      </c>
      <c r="Q81" s="19" t="n">
        <v>0.432711550555557</v>
      </c>
      <c r="R81" s="19"/>
      <c r="S81" s="19" t="n">
        <v>0.381839236279901</v>
      </c>
      <c r="T81" s="19" t="n">
        <v>0.400712841103819</v>
      </c>
      <c r="U81" s="19" t="n">
        <v>0.379450454104029</v>
      </c>
      <c r="V81" s="19" t="n">
        <v>0.467050012444062</v>
      </c>
      <c r="W81" s="19" t="n">
        <v>0.388823047088824</v>
      </c>
      <c r="X81" s="19" t="n">
        <v>0.384721607352405</v>
      </c>
      <c r="Y81" s="19" t="n">
        <v>0.422668431881917</v>
      </c>
      <c r="Z81" s="19" t="n">
        <v>0.407332175647439</v>
      </c>
      <c r="AA81" s="19" t="n">
        <v>0.441794572536191</v>
      </c>
      <c r="AB81" s="19"/>
      <c r="AC81" s="19" t="n">
        <v>0.410632610543471</v>
      </c>
      <c r="AD81" s="19" t="n">
        <v>0.413590466180387</v>
      </c>
      <c r="AE81" s="19" t="n">
        <v>0.386563856852635</v>
      </c>
      <c r="AF81" s="19"/>
      <c r="AG81" s="19" t="n">
        <v>0.401248913167105</v>
      </c>
      <c r="AH81" s="19" t="n">
        <v>0.381522033780469</v>
      </c>
      <c r="AI81" s="19" t="n">
        <v>0.458167202969613</v>
      </c>
      <c r="AJ81" s="19" t="n">
        <v>0.255242556794011</v>
      </c>
      <c r="AK81" s="19" t="n">
        <v>0.469220453730302</v>
      </c>
      <c r="AL81" s="19"/>
      <c r="AM81" s="19" t="n">
        <v>0.427778837015801</v>
      </c>
      <c r="AN81" s="19" t="n">
        <v>0.393598563138388</v>
      </c>
      <c r="AO81" s="19" t="n">
        <v>0.403819823977864</v>
      </c>
      <c r="AP81" s="19"/>
      <c r="AQ81" s="19" t="n">
        <v>0.471914857855547</v>
      </c>
      <c r="AR81" s="19" t="n">
        <v>0.404288395046582</v>
      </c>
      <c r="AS81" s="19" t="n">
        <v>0.386056446315113</v>
      </c>
      <c r="AT81" s="19" t="n">
        <v>0.410702484960228</v>
      </c>
      <c r="AU81" s="19" t="n">
        <v>0.305980336090841</v>
      </c>
    </row>
    <row r="82">
      <c r="B82" t="s">
        <v>96</v>
      </c>
      <c r="C82" s="19" t="n">
        <v>0.134837209814857</v>
      </c>
      <c r="D82" s="19" t="n">
        <v>0.127582709751881</v>
      </c>
      <c r="E82" s="19" t="n">
        <v>0.139833089704392</v>
      </c>
      <c r="F82" s="19"/>
      <c r="G82" s="19" t="n">
        <v>0.15262007208764</v>
      </c>
      <c r="H82" s="19" t="n">
        <v>0.139678238611171</v>
      </c>
      <c r="I82" s="19" t="n">
        <v>0.148351345612494</v>
      </c>
      <c r="J82" s="19" t="n">
        <v>0.148452580535086</v>
      </c>
      <c r="K82" s="19" t="n">
        <v>0.126018022617385</v>
      </c>
      <c r="L82" s="19" t="n">
        <v>0.1101257515906</v>
      </c>
      <c r="M82" s="19"/>
      <c r="N82" s="19" t="n">
        <v>0.118189600405576</v>
      </c>
      <c r="O82" s="19" t="n">
        <v>0.139497909266453</v>
      </c>
      <c r="P82" s="19" t="n">
        <v>0.128141393646193</v>
      </c>
      <c r="Q82" s="19" t="n">
        <v>0.151281571385585</v>
      </c>
      <c r="R82" s="19"/>
      <c r="S82" s="19" t="n">
        <v>0.136367782155722</v>
      </c>
      <c r="T82" s="19" t="n">
        <v>0.117248922510497</v>
      </c>
      <c r="U82" s="19" t="n">
        <v>0.14663720014238</v>
      </c>
      <c r="V82" s="19" t="n">
        <v>0.117342946775968</v>
      </c>
      <c r="W82" s="19" t="n">
        <v>0.158775016648318</v>
      </c>
      <c r="X82" s="19" t="n">
        <v>0.127697177685651</v>
      </c>
      <c r="Y82" s="19" t="n">
        <v>0.173458321299031</v>
      </c>
      <c r="Z82" s="19" t="n">
        <v>0.179752120452535</v>
      </c>
      <c r="AA82" s="19" t="n">
        <v>0.104532439367514</v>
      </c>
      <c r="AB82" s="19"/>
      <c r="AC82" s="19" t="n">
        <v>0.120475866242157</v>
      </c>
      <c r="AD82" s="19" t="n">
        <v>0.130484644718244</v>
      </c>
      <c r="AE82" s="19" t="n">
        <v>0.165425353081939</v>
      </c>
      <c r="AF82" s="19"/>
      <c r="AG82" s="19" t="n">
        <v>0.105378288338453</v>
      </c>
      <c r="AH82" s="19" t="n">
        <v>0.144812543581525</v>
      </c>
      <c r="AI82" s="19" t="n">
        <v>0.126209899967668</v>
      </c>
      <c r="AJ82" s="19" t="n">
        <v>0.159986426988458</v>
      </c>
      <c r="AK82" s="19" t="n">
        <v>0.167865662148893</v>
      </c>
      <c r="AL82" s="19"/>
      <c r="AM82" s="19" t="n">
        <v>0.0948577593131065</v>
      </c>
      <c r="AN82" s="19" t="n">
        <v>0.134623694318066</v>
      </c>
      <c r="AO82" s="19" t="n">
        <v>0.156265558138164</v>
      </c>
      <c r="AP82" s="19"/>
      <c r="AQ82" s="19" t="n">
        <v>0.156111812362824</v>
      </c>
      <c r="AR82" s="19" t="n">
        <v>0.15505918441403</v>
      </c>
      <c r="AS82" s="19" t="n">
        <v>0.112230645801266</v>
      </c>
      <c r="AT82" s="19" t="n">
        <v>0.115603976576335</v>
      </c>
      <c r="AU82" s="19" t="n">
        <v>0.115609533120495</v>
      </c>
    </row>
    <row r="83">
      <c r="B83" t="s">
        <v>97</v>
      </c>
      <c r="C83" s="19" t="n">
        <v>0.0147084887706421</v>
      </c>
      <c r="D83" s="19" t="n">
        <v>0.0198273614973397</v>
      </c>
      <c r="E83" s="19" t="n">
        <v>0.0100064216303923</v>
      </c>
      <c r="F83" s="19"/>
      <c r="G83" s="19" t="n">
        <v>0.0138652179215283</v>
      </c>
      <c r="H83" s="19" t="n">
        <v>0.0205360883197931</v>
      </c>
      <c r="I83" s="19" t="n">
        <v>0.0156636244935515</v>
      </c>
      <c r="J83" s="19" t="n">
        <v>0.0198283699342257</v>
      </c>
      <c r="K83" s="19" t="n">
        <v>0.0192350202295227</v>
      </c>
      <c r="L83" s="19" t="n">
        <v>0.00344835753877857</v>
      </c>
      <c r="M83" s="19"/>
      <c r="N83" s="19" t="n">
        <v>0.0105749592669906</v>
      </c>
      <c r="O83" s="19" t="n">
        <v>0.0189383683380324</v>
      </c>
      <c r="P83" s="19" t="n">
        <v>0.0219367711263641</v>
      </c>
      <c r="Q83" s="19" t="n">
        <v>0.00858077951757739</v>
      </c>
      <c r="R83" s="19"/>
      <c r="S83" s="19" t="n">
        <v>0.0130266347715051</v>
      </c>
      <c r="T83" s="19" t="n">
        <v>0.0155950054771738</v>
      </c>
      <c r="U83" s="19" t="n">
        <v>0.012938650297575</v>
      </c>
      <c r="V83" s="19" t="n">
        <v>0.025219119368461</v>
      </c>
      <c r="W83" s="19" t="n">
        <v>0.0117592155862615</v>
      </c>
      <c r="X83" s="19" t="n">
        <v>0.0150124087014042</v>
      </c>
      <c r="Y83" s="19" t="n">
        <v>0.014217680131381</v>
      </c>
      <c r="Z83" s="19" t="n">
        <v>0</v>
      </c>
      <c r="AA83" s="19" t="n">
        <v>0.0156710564132002</v>
      </c>
      <c r="AB83" s="19"/>
      <c r="AC83" s="19" t="n">
        <v>0.0121574421592024</v>
      </c>
      <c r="AD83" s="19" t="n">
        <v>0.0206078607108491</v>
      </c>
      <c r="AE83" s="19" t="n">
        <v>0.00899478737166916</v>
      </c>
      <c r="AF83" s="19"/>
      <c r="AG83" s="19" t="n">
        <v>0.0104792260336606</v>
      </c>
      <c r="AH83" s="19" t="n">
        <v>0.0200260281611784</v>
      </c>
      <c r="AI83" s="19" t="n">
        <v>0.013594123117056</v>
      </c>
      <c r="AJ83" s="19" t="n">
        <v>0</v>
      </c>
      <c r="AK83" s="19" t="n">
        <v>0.00756441687954228</v>
      </c>
      <c r="AL83" s="19"/>
      <c r="AM83" s="19" t="n">
        <v>0.0139531328869324</v>
      </c>
      <c r="AN83" s="19" t="n">
        <v>0.0195048675854896</v>
      </c>
      <c r="AO83" s="19" t="n">
        <v>0.00782305466218347</v>
      </c>
      <c r="AP83" s="19"/>
      <c r="AQ83" s="19" t="n">
        <v>0.0105903385854028</v>
      </c>
      <c r="AR83" s="19" t="n">
        <v>0.0161004373940787</v>
      </c>
      <c r="AS83" s="19" t="n">
        <v>0.0180661132183578</v>
      </c>
      <c r="AT83" s="19" t="n">
        <v>0.0174665448831052</v>
      </c>
      <c r="AU83" s="19" t="n">
        <v>0</v>
      </c>
    </row>
    <row r="84">
      <c r="B84" t="s">
        <v>98</v>
      </c>
      <c r="C84" s="19" t="n">
        <v>0.00591497835435769</v>
      </c>
      <c r="D84" s="19" t="n">
        <v>0.00295656652672059</v>
      </c>
      <c r="E84" s="19" t="n">
        <v>0.00871619767722937</v>
      </c>
      <c r="F84" s="19"/>
      <c r="G84" s="19" t="n">
        <v>0.00969691652756315</v>
      </c>
      <c r="H84" s="19" t="n">
        <v>0.0124305981015919</v>
      </c>
      <c r="I84" s="19" t="n">
        <v>0.0026005997970106</v>
      </c>
      <c r="J84" s="19" t="n">
        <v>0.00450978904835719</v>
      </c>
      <c r="K84" s="19" t="n">
        <v>0.00649525637009331</v>
      </c>
      <c r="L84" s="19" t="n">
        <v>0.00237220354675299</v>
      </c>
      <c r="M84" s="19"/>
      <c r="N84" s="19" t="n">
        <v>0.00460658194575578</v>
      </c>
      <c r="O84" s="19" t="n">
        <v>0.00356426372655202</v>
      </c>
      <c r="P84" s="19" t="n">
        <v>0.00792682189101699</v>
      </c>
      <c r="Q84" s="19" t="n">
        <v>0.00807804854581335</v>
      </c>
      <c r="R84" s="19"/>
      <c r="S84" s="19" t="n">
        <v>0.0170366750565557</v>
      </c>
      <c r="T84" s="19" t="n">
        <v>0</v>
      </c>
      <c r="U84" s="19" t="n">
        <v>0</v>
      </c>
      <c r="V84" s="19" t="n">
        <v>0</v>
      </c>
      <c r="W84" s="19" t="n">
        <v>0.0111115766316951</v>
      </c>
      <c r="X84" s="19" t="n">
        <v>0.00994665909377939</v>
      </c>
      <c r="Y84" s="19" t="n">
        <v>0</v>
      </c>
      <c r="Z84" s="19" t="n">
        <v>0.0131777998145563</v>
      </c>
      <c r="AA84" s="19" t="n">
        <v>0.00463708966375456</v>
      </c>
      <c r="AB84" s="19"/>
      <c r="AC84" s="19" t="n">
        <v>0.00520281783132845</v>
      </c>
      <c r="AD84" s="19" t="n">
        <v>0.00499819889573206</v>
      </c>
      <c r="AE84" s="19" t="n">
        <v>0.0136196133446189</v>
      </c>
      <c r="AF84" s="19"/>
      <c r="AG84" s="19" t="n">
        <v>0.00405781732486257</v>
      </c>
      <c r="AH84" s="19" t="n">
        <v>0.00844833137917191</v>
      </c>
      <c r="AI84" s="19" t="n">
        <v>0</v>
      </c>
      <c r="AJ84" s="19" t="n">
        <v>0.0587533590604266</v>
      </c>
      <c r="AK84" s="19" t="n">
        <v>0.00517340646155851</v>
      </c>
      <c r="AL84" s="19"/>
      <c r="AM84" s="19" t="n">
        <v>0.00450951625947688</v>
      </c>
      <c r="AN84" s="19" t="n">
        <v>0.00886578624617331</v>
      </c>
      <c r="AO84" s="19" t="n">
        <v>0.00658011721044601</v>
      </c>
      <c r="AP84" s="19"/>
      <c r="AQ84" s="19" t="n">
        <v>0.00266700961814201</v>
      </c>
      <c r="AR84" s="19" t="n">
        <v>0.00670877311963427</v>
      </c>
      <c r="AS84" s="19" t="n">
        <v>0.0109539236916159</v>
      </c>
      <c r="AT84" s="19" t="n">
        <v>0.0030845246581638</v>
      </c>
      <c r="AU84" s="19" t="n">
        <v>0.0419450601532147</v>
      </c>
    </row>
    <row r="85">
      <c r="B85" t="s">
        <v>88</v>
      </c>
      <c r="C85" s="19" t="n">
        <v>0.0206889930691349</v>
      </c>
      <c r="D85" s="19" t="n">
        <v>0.0228275738443383</v>
      </c>
      <c r="E85" s="19" t="n">
        <v>0.0188089892458431</v>
      </c>
      <c r="F85" s="19"/>
      <c r="G85" s="19" t="n">
        <v>0.00723552350419871</v>
      </c>
      <c r="H85" s="19" t="n">
        <v>0.00797386358634949</v>
      </c>
      <c r="I85" s="19" t="n">
        <v>0.0333527196786685</v>
      </c>
      <c r="J85" s="19" t="n">
        <v>0.0233547204365568</v>
      </c>
      <c r="K85" s="19" t="n">
        <v>0.0239331715997761</v>
      </c>
      <c r="L85" s="19" t="n">
        <v>0.0231144986378996</v>
      </c>
      <c r="M85" s="19"/>
      <c r="N85" s="19" t="n">
        <v>0.018563769206878</v>
      </c>
      <c r="O85" s="19" t="n">
        <v>0.0266526508118297</v>
      </c>
      <c r="P85" s="19" t="n">
        <v>0.00590628579523008</v>
      </c>
      <c r="Q85" s="19" t="n">
        <v>0.0300271537903502</v>
      </c>
      <c r="R85" s="19"/>
      <c r="S85" s="19" t="n">
        <v>0.0164767022939824</v>
      </c>
      <c r="T85" s="19" t="n">
        <v>0.020537323829175</v>
      </c>
      <c r="U85" s="19" t="n">
        <v>0.0141717980612212</v>
      </c>
      <c r="V85" s="19" t="n">
        <v>0.0387414234241572</v>
      </c>
      <c r="W85" s="19" t="n">
        <v>0.0247221078853931</v>
      </c>
      <c r="X85" s="19" t="n">
        <v>0.0360662826864676</v>
      </c>
      <c r="Y85" s="19" t="n">
        <v>0.00860531746431605</v>
      </c>
      <c r="Z85" s="19" t="n">
        <v>0.00828944590964071</v>
      </c>
      <c r="AA85" s="19" t="n">
        <v>0.0143903641977516</v>
      </c>
      <c r="AB85" s="19"/>
      <c r="AC85" s="19" t="n">
        <v>0.0189757160559731</v>
      </c>
      <c r="AD85" s="19" t="n">
        <v>0.0151648559203688</v>
      </c>
      <c r="AE85" s="19" t="n">
        <v>0.0436399237400116</v>
      </c>
      <c r="AF85" s="19"/>
      <c r="AG85" s="19" t="n">
        <v>0.0135059087719047</v>
      </c>
      <c r="AH85" s="19" t="n">
        <v>0.0172087087767759</v>
      </c>
      <c r="AI85" s="19" t="n">
        <v>0.0206561629672373</v>
      </c>
      <c r="AJ85" s="19" t="n">
        <v>0.0352253979266481</v>
      </c>
      <c r="AK85" s="19" t="n">
        <v>0.0465168392563445</v>
      </c>
      <c r="AL85" s="19"/>
      <c r="AM85" s="19" t="n">
        <v>0.0106256099319769</v>
      </c>
      <c r="AN85" s="19" t="n">
        <v>0.0234154693034801</v>
      </c>
      <c r="AO85" s="19" t="n">
        <v>0.016728554660212</v>
      </c>
      <c r="AP85" s="19"/>
      <c r="AQ85" s="19" t="n">
        <v>0.0211907445839952</v>
      </c>
      <c r="AR85" s="19" t="n">
        <v>0.0246336622155188</v>
      </c>
      <c r="AS85" s="19" t="n">
        <v>0.0138404399801249</v>
      </c>
      <c r="AT85" s="19" t="n">
        <v>0.0179983326499118</v>
      </c>
      <c r="AU85" s="19" t="n">
        <v>0.040927187889888</v>
      </c>
    </row>
    <row r="86">
      <c r="B86" t="s">
        <v>99</v>
      </c>
      <c r="C86" s="19" t="n">
        <v>0.823850329991008</v>
      </c>
      <c r="D86" s="19" t="n">
        <v>0.82680578837972</v>
      </c>
      <c r="E86" s="19" t="n">
        <v>0.822635301742144</v>
      </c>
      <c r="F86" s="19"/>
      <c r="G86" s="19" t="n">
        <v>0.816582269959069</v>
      </c>
      <c r="H86" s="19" t="n">
        <v>0.819381211381095</v>
      </c>
      <c r="I86" s="19" t="n">
        <v>0.800031710418275</v>
      </c>
      <c r="J86" s="19" t="n">
        <v>0.803854540045774</v>
      </c>
      <c r="K86" s="19" t="n">
        <v>0.824318529183223</v>
      </c>
      <c r="L86" s="19" t="n">
        <v>0.860939188685969</v>
      </c>
      <c r="M86" s="19"/>
      <c r="N86" s="19" t="n">
        <v>0.8480650891748</v>
      </c>
      <c r="O86" s="19" t="n">
        <v>0.811346807857133</v>
      </c>
      <c r="P86" s="19" t="n">
        <v>0.836088727541196</v>
      </c>
      <c r="Q86" s="19" t="n">
        <v>0.802032446760674</v>
      </c>
      <c r="R86" s="19"/>
      <c r="S86" s="19" t="n">
        <v>0.817092205722234</v>
      </c>
      <c r="T86" s="19" t="n">
        <v>0.846618748183154</v>
      </c>
      <c r="U86" s="19" t="n">
        <v>0.826252351498824</v>
      </c>
      <c r="V86" s="19" t="n">
        <v>0.818696510431414</v>
      </c>
      <c r="W86" s="19" t="n">
        <v>0.793632083248332</v>
      </c>
      <c r="X86" s="19" t="n">
        <v>0.811277471832698</v>
      </c>
      <c r="Y86" s="19" t="n">
        <v>0.803718681105271</v>
      </c>
      <c r="Z86" s="19" t="n">
        <v>0.798780633823268</v>
      </c>
      <c r="AA86" s="19" t="n">
        <v>0.860769050357779</v>
      </c>
      <c r="AB86" s="19"/>
      <c r="AC86" s="19" t="n">
        <v>0.84318815771134</v>
      </c>
      <c r="AD86" s="19" t="n">
        <v>0.828744439754806</v>
      </c>
      <c r="AE86" s="19" t="n">
        <v>0.768320322461762</v>
      </c>
      <c r="AF86" s="19"/>
      <c r="AG86" s="19" t="n">
        <v>0.866578759531119</v>
      </c>
      <c r="AH86" s="19" t="n">
        <v>0.809504388101349</v>
      </c>
      <c r="AI86" s="19" t="n">
        <v>0.839539813948038</v>
      </c>
      <c r="AJ86" s="19" t="n">
        <v>0.746034816024467</v>
      </c>
      <c r="AK86" s="19" t="n">
        <v>0.772879675253661</v>
      </c>
      <c r="AL86" s="19"/>
      <c r="AM86" s="19" t="n">
        <v>0.876053981608507</v>
      </c>
      <c r="AN86" s="19" t="n">
        <v>0.813590182546791</v>
      </c>
      <c r="AO86" s="19" t="n">
        <v>0.812602715328995</v>
      </c>
      <c r="AP86" s="19"/>
      <c r="AQ86" s="19" t="n">
        <v>0.809440094849637</v>
      </c>
      <c r="AR86" s="19" t="n">
        <v>0.797497942856738</v>
      </c>
      <c r="AS86" s="19" t="n">
        <v>0.844908877308635</v>
      </c>
      <c r="AT86" s="19" t="n">
        <v>0.845846621232485</v>
      </c>
      <c r="AU86" s="19" t="n">
        <v>0.801518218836402</v>
      </c>
    </row>
    <row r="87">
      <c r="B87" t="s">
        <v>100</v>
      </c>
      <c r="C87" s="19" t="n">
        <v>0.0206234671249998</v>
      </c>
      <c r="D87" s="19" t="n">
        <v>0.0227839280240603</v>
      </c>
      <c r="E87" s="19" t="n">
        <v>0.0187226193076216</v>
      </c>
      <c r="F87" s="19"/>
      <c r="G87" s="19" t="n">
        <v>0.0235621344490914</v>
      </c>
      <c r="H87" s="19" t="n">
        <v>0.032966686421385</v>
      </c>
      <c r="I87" s="19" t="n">
        <v>0.0182642242905621</v>
      </c>
      <c r="J87" s="19" t="n">
        <v>0.0243381589825829</v>
      </c>
      <c r="K87" s="19" t="n">
        <v>0.025730276599616</v>
      </c>
      <c r="L87" s="19" t="n">
        <v>0.00582056108553156</v>
      </c>
      <c r="M87" s="19"/>
      <c r="N87" s="19" t="n">
        <v>0.0151815412127464</v>
      </c>
      <c r="O87" s="19" t="n">
        <v>0.0225026320645844</v>
      </c>
      <c r="P87" s="19" t="n">
        <v>0.0298635930173811</v>
      </c>
      <c r="Q87" s="19" t="n">
        <v>0.0166588280633907</v>
      </c>
      <c r="R87" s="19"/>
      <c r="S87" s="19" t="n">
        <v>0.0300633098280608</v>
      </c>
      <c r="T87" s="19" t="n">
        <v>0.0155950054771738</v>
      </c>
      <c r="U87" s="19" t="n">
        <v>0.012938650297575</v>
      </c>
      <c r="V87" s="19" t="n">
        <v>0.025219119368461</v>
      </c>
      <c r="W87" s="19" t="n">
        <v>0.0228707922179566</v>
      </c>
      <c r="X87" s="19" t="n">
        <v>0.0249590677951836</v>
      </c>
      <c r="Y87" s="19" t="n">
        <v>0.014217680131381</v>
      </c>
      <c r="Z87" s="19" t="n">
        <v>0.0131777998145563</v>
      </c>
      <c r="AA87" s="19" t="n">
        <v>0.0203081460769548</v>
      </c>
      <c r="AB87" s="19"/>
      <c r="AC87" s="19" t="n">
        <v>0.0173602599905309</v>
      </c>
      <c r="AD87" s="19" t="n">
        <v>0.0256060596065811</v>
      </c>
      <c r="AE87" s="19" t="n">
        <v>0.022614400716288</v>
      </c>
      <c r="AF87" s="19"/>
      <c r="AG87" s="19" t="n">
        <v>0.0145370433585231</v>
      </c>
      <c r="AH87" s="19" t="n">
        <v>0.0284743595403503</v>
      </c>
      <c r="AI87" s="19" t="n">
        <v>0.013594123117056</v>
      </c>
      <c r="AJ87" s="19" t="n">
        <v>0.0587533590604266</v>
      </c>
      <c r="AK87" s="19" t="n">
        <v>0.0127378233411008</v>
      </c>
      <c r="AL87" s="19"/>
      <c r="AM87" s="19" t="n">
        <v>0.0184626491464093</v>
      </c>
      <c r="AN87" s="19" t="n">
        <v>0.0283706538316629</v>
      </c>
      <c r="AO87" s="19" t="n">
        <v>0.0144031718726295</v>
      </c>
      <c r="AP87" s="19"/>
      <c r="AQ87" s="19" t="n">
        <v>0.0132573482035448</v>
      </c>
      <c r="AR87" s="19" t="n">
        <v>0.022809210513713</v>
      </c>
      <c r="AS87" s="19" t="n">
        <v>0.0290200369099738</v>
      </c>
      <c r="AT87" s="19" t="n">
        <v>0.020551069541269</v>
      </c>
      <c r="AU87" s="19" t="n">
        <v>0.0419450601532147</v>
      </c>
    </row>
    <row r="88">
      <c r="B88" t="s">
        <v>101</v>
      </c>
      <c r="C88" s="19" t="n">
        <v>0.803226862866009</v>
      </c>
      <c r="D88" s="19" t="n">
        <v>0.80402186035566</v>
      </c>
      <c r="E88" s="19" t="n">
        <v>0.803912682434522</v>
      </c>
      <c r="F88" s="19"/>
      <c r="G88" s="19" t="n">
        <v>0.793020135509978</v>
      </c>
      <c r="H88" s="19" t="n">
        <v>0.78641452495971</v>
      </c>
      <c r="I88" s="19" t="n">
        <v>0.781767486127713</v>
      </c>
      <c r="J88" s="19" t="n">
        <v>0.779516381063191</v>
      </c>
      <c r="K88" s="19" t="n">
        <v>0.798588252583607</v>
      </c>
      <c r="L88" s="19" t="n">
        <v>0.855118627600437</v>
      </c>
      <c r="M88" s="19"/>
      <c r="N88" s="19" t="n">
        <v>0.832883547962054</v>
      </c>
      <c r="O88" s="19" t="n">
        <v>0.788844175792549</v>
      </c>
      <c r="P88" s="19" t="n">
        <v>0.806225134523815</v>
      </c>
      <c r="Q88" s="19" t="n">
        <v>0.785373618697284</v>
      </c>
      <c r="R88" s="19"/>
      <c r="S88" s="19" t="n">
        <v>0.787028895894173</v>
      </c>
      <c r="T88" s="19" t="n">
        <v>0.83102374270598</v>
      </c>
      <c r="U88" s="19" t="n">
        <v>0.813313701201249</v>
      </c>
      <c r="V88" s="19" t="n">
        <v>0.793477391062953</v>
      </c>
      <c r="W88" s="19" t="n">
        <v>0.770761291030376</v>
      </c>
      <c r="X88" s="19" t="n">
        <v>0.786318404037514</v>
      </c>
      <c r="Y88" s="19" t="n">
        <v>0.789501000973891</v>
      </c>
      <c r="Z88" s="19" t="n">
        <v>0.785602834008711</v>
      </c>
      <c r="AA88" s="19" t="n">
        <v>0.840460904280824</v>
      </c>
      <c r="AB88" s="19"/>
      <c r="AC88" s="19" t="n">
        <v>0.825827897720809</v>
      </c>
      <c r="AD88" s="19" t="n">
        <v>0.803138380148225</v>
      </c>
      <c r="AE88" s="19" t="n">
        <v>0.745705921745474</v>
      </c>
      <c r="AF88" s="19"/>
      <c r="AG88" s="19" t="n">
        <v>0.852041716172596</v>
      </c>
      <c r="AH88" s="19" t="n">
        <v>0.781030028560999</v>
      </c>
      <c r="AI88" s="19" t="n">
        <v>0.825945690830982</v>
      </c>
      <c r="AJ88" s="19" t="n">
        <v>0.687281456964041</v>
      </c>
      <c r="AK88" s="19" t="n">
        <v>0.760141851912561</v>
      </c>
      <c r="AL88" s="19"/>
      <c r="AM88" s="19" t="n">
        <v>0.857591332462098</v>
      </c>
      <c r="AN88" s="19" t="n">
        <v>0.785219528715129</v>
      </c>
      <c r="AO88" s="19" t="n">
        <v>0.798199543456365</v>
      </c>
      <c r="AP88" s="19"/>
      <c r="AQ88" s="19" t="n">
        <v>0.796182746646092</v>
      </c>
      <c r="AR88" s="19" t="n">
        <v>0.774688732343025</v>
      </c>
      <c r="AS88" s="19" t="n">
        <v>0.815888840398661</v>
      </c>
      <c r="AT88" s="19" t="n">
        <v>0.825295551691216</v>
      </c>
      <c r="AU88" s="19" t="n">
        <v>0.759573158683188</v>
      </c>
    </row>
    <row r="8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c r="B90" s="7" t="s">
        <v>112</v>
      </c>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c r="B91" s="26" t="s">
        <v>79</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c r="B92" t="s">
        <v>107</v>
      </c>
      <c r="C92" s="19" t="n">
        <v>0.15207484165389</v>
      </c>
      <c r="D92" s="19" t="n">
        <v>0.15163743782906</v>
      </c>
      <c r="E92" s="19" t="n">
        <v>0.150751081666864</v>
      </c>
      <c r="F92" s="19"/>
      <c r="G92" s="19" t="n">
        <v>0.310865078504845</v>
      </c>
      <c r="H92" s="19" t="n">
        <v>0.243041209723686</v>
      </c>
      <c r="I92" s="19" t="n">
        <v>0.176450086181558</v>
      </c>
      <c r="J92" s="19" t="n">
        <v>0.11267856032102</v>
      </c>
      <c r="K92" s="19" t="n">
        <v>0.0673189745061708</v>
      </c>
      <c r="L92" s="19" t="n">
        <v>0.082661576060348</v>
      </c>
      <c r="M92" s="19"/>
      <c r="N92" s="19" t="n">
        <v>0.131952045304034</v>
      </c>
      <c r="O92" s="19" t="n">
        <v>0.146718003721744</v>
      </c>
      <c r="P92" s="19" t="n">
        <v>0.168370032555532</v>
      </c>
      <c r="Q92" s="19" t="n">
        <v>0.166874416943432</v>
      </c>
      <c r="R92" s="19"/>
      <c r="S92" s="19" t="n">
        <v>0.196854835045468</v>
      </c>
      <c r="T92" s="19" t="n">
        <v>0.103694586436821</v>
      </c>
      <c r="U92" s="19" t="n">
        <v>0.149395893108176</v>
      </c>
      <c r="V92" s="19" t="n">
        <v>0.129877970621848</v>
      </c>
      <c r="W92" s="19" t="n">
        <v>0.141641761536448</v>
      </c>
      <c r="X92" s="19" t="n">
        <v>0.148853334625479</v>
      </c>
      <c r="Y92" s="19" t="n">
        <v>0.142772092082368</v>
      </c>
      <c r="Z92" s="19" t="n">
        <v>0.208758466270111</v>
      </c>
      <c r="AA92" s="19" t="n">
        <v>0.17521024224523</v>
      </c>
      <c r="AB92" s="19"/>
      <c r="AC92" s="19" t="n">
        <v>0.126607976358853</v>
      </c>
      <c r="AD92" s="19" t="n">
        <v>0.150514537844087</v>
      </c>
      <c r="AE92" s="19" t="n">
        <v>0.161584987859921</v>
      </c>
      <c r="AF92" s="19"/>
      <c r="AG92" s="19" t="n">
        <v>0.118742359175956</v>
      </c>
      <c r="AH92" s="19" t="n">
        <v>0.197528319976447</v>
      </c>
      <c r="AI92" s="19" t="n">
        <v>0.120499379945508</v>
      </c>
      <c r="AJ92" s="19" t="n">
        <v>0.0915158042732314</v>
      </c>
      <c r="AK92" s="19" t="n">
        <v>0.148674179358563</v>
      </c>
      <c r="AL92" s="19"/>
      <c r="AM92" s="19" t="n">
        <v>0.133470929926761</v>
      </c>
      <c r="AN92" s="19" t="n">
        <v>0.206920772917638</v>
      </c>
      <c r="AO92" s="19" t="n">
        <v>0.106563166570681</v>
      </c>
      <c r="AP92" s="19"/>
      <c r="AQ92" s="19" t="n">
        <v>0.139731143528715</v>
      </c>
      <c r="AR92" s="19" t="n">
        <v>0.145999194095603</v>
      </c>
      <c r="AS92" s="19" t="n">
        <v>0.17030058761003</v>
      </c>
      <c r="AT92" s="19" t="n">
        <v>0.173604315641564</v>
      </c>
      <c r="AU92" s="19" t="n">
        <v>0.236358364236123</v>
      </c>
    </row>
    <row r="93">
      <c r="B93" t="s">
        <v>108</v>
      </c>
      <c r="C93" s="19" t="n">
        <v>0.417090933596215</v>
      </c>
      <c r="D93" s="19" t="n">
        <v>0.387299435646368</v>
      </c>
      <c r="E93" s="19" t="n">
        <v>0.444993640711409</v>
      </c>
      <c r="F93" s="19"/>
      <c r="G93" s="19" t="n">
        <v>0.47793822416403</v>
      </c>
      <c r="H93" s="19" t="n">
        <v>0.482967585208179</v>
      </c>
      <c r="I93" s="19" t="n">
        <v>0.42132810013367</v>
      </c>
      <c r="J93" s="19" t="n">
        <v>0.396930606684275</v>
      </c>
      <c r="K93" s="19" t="n">
        <v>0.356537821445244</v>
      </c>
      <c r="L93" s="19" t="n">
        <v>0.394209653503241</v>
      </c>
      <c r="M93" s="19"/>
      <c r="N93" s="19" t="n">
        <v>0.430815606075413</v>
      </c>
      <c r="O93" s="19" t="n">
        <v>0.416482205547046</v>
      </c>
      <c r="P93" s="19" t="n">
        <v>0.427627775093338</v>
      </c>
      <c r="Q93" s="19" t="n">
        <v>0.392679644211745</v>
      </c>
      <c r="R93" s="19"/>
      <c r="S93" s="19" t="n">
        <v>0.427836344131407</v>
      </c>
      <c r="T93" s="19" t="n">
        <v>0.39062211656276</v>
      </c>
      <c r="U93" s="19" t="n">
        <v>0.41168968577245</v>
      </c>
      <c r="V93" s="19" t="n">
        <v>0.412996694779647</v>
      </c>
      <c r="W93" s="19" t="n">
        <v>0.414731335732369</v>
      </c>
      <c r="X93" s="19" t="n">
        <v>0.416621498530742</v>
      </c>
      <c r="Y93" s="19" t="n">
        <v>0.434567647923976</v>
      </c>
      <c r="Z93" s="19" t="n">
        <v>0.428962016682861</v>
      </c>
      <c r="AA93" s="19" t="n">
        <v>0.429376873439951</v>
      </c>
      <c r="AB93" s="19"/>
      <c r="AC93" s="19" t="n">
        <v>0.379760983009113</v>
      </c>
      <c r="AD93" s="19" t="n">
        <v>0.425858361882439</v>
      </c>
      <c r="AE93" s="19" t="n">
        <v>0.450377247419978</v>
      </c>
      <c r="AF93" s="19"/>
      <c r="AG93" s="19" t="n">
        <v>0.38296993675734</v>
      </c>
      <c r="AH93" s="19" t="n">
        <v>0.485866411053852</v>
      </c>
      <c r="AI93" s="19" t="n">
        <v>0.384885042757676</v>
      </c>
      <c r="AJ93" s="19" t="n">
        <v>0.38468520385572</v>
      </c>
      <c r="AK93" s="19" t="n">
        <v>0.409159810527413</v>
      </c>
      <c r="AL93" s="19"/>
      <c r="AM93" s="19" t="n">
        <v>0.405603069575827</v>
      </c>
      <c r="AN93" s="19" t="n">
        <v>0.45241265590167</v>
      </c>
      <c r="AO93" s="19" t="n">
        <v>0.50286855476862</v>
      </c>
      <c r="AP93" s="19"/>
      <c r="AQ93" s="19" t="n">
        <v>0.408451489239774</v>
      </c>
      <c r="AR93" s="19" t="n">
        <v>0.398684452812247</v>
      </c>
      <c r="AS93" s="19" t="n">
        <v>0.456077306084735</v>
      </c>
      <c r="AT93" s="19" t="n">
        <v>0.414953689738589</v>
      </c>
      <c r="AU93" s="19" t="n">
        <v>0.329733023609844</v>
      </c>
    </row>
    <row r="94">
      <c r="B94" t="s">
        <v>109</v>
      </c>
      <c r="C94" s="19" t="n">
        <v>0.270851867404928</v>
      </c>
      <c r="D94" s="19" t="n">
        <v>0.292693787077305</v>
      </c>
      <c r="E94" s="19" t="n">
        <v>0.251188053261904</v>
      </c>
      <c r="F94" s="19"/>
      <c r="G94" s="19" t="n">
        <v>0.143470173059466</v>
      </c>
      <c r="H94" s="19" t="n">
        <v>0.191921512719859</v>
      </c>
      <c r="I94" s="19" t="n">
        <v>0.26122302385162</v>
      </c>
      <c r="J94" s="19" t="n">
        <v>0.359229124343907</v>
      </c>
      <c r="K94" s="19" t="n">
        <v>0.299960577030678</v>
      </c>
      <c r="L94" s="19" t="n">
        <v>0.30995658615822</v>
      </c>
      <c r="M94" s="19"/>
      <c r="N94" s="19" t="n">
        <v>0.282417647297894</v>
      </c>
      <c r="O94" s="19" t="n">
        <v>0.284255254489469</v>
      </c>
      <c r="P94" s="19" t="n">
        <v>0.237963529416464</v>
      </c>
      <c r="Q94" s="19" t="n">
        <v>0.270542064036998</v>
      </c>
      <c r="R94" s="19"/>
      <c r="S94" s="19" t="n">
        <v>0.248779367663121</v>
      </c>
      <c r="T94" s="19" t="n">
        <v>0.310773422277954</v>
      </c>
      <c r="U94" s="19" t="n">
        <v>0.267666996557647</v>
      </c>
      <c r="V94" s="19" t="n">
        <v>0.275811003980224</v>
      </c>
      <c r="W94" s="19" t="n">
        <v>0.281825017258656</v>
      </c>
      <c r="X94" s="19" t="n">
        <v>0.252800179194454</v>
      </c>
      <c r="Y94" s="19" t="n">
        <v>0.245657418450365</v>
      </c>
      <c r="Z94" s="19" t="n">
        <v>0.236027020843402</v>
      </c>
      <c r="AA94" s="19" t="n">
        <v>0.284949932244381</v>
      </c>
      <c r="AB94" s="19"/>
      <c r="AC94" s="19" t="n">
        <v>0.273564204824723</v>
      </c>
      <c r="AD94" s="19" t="n">
        <v>0.292061557135629</v>
      </c>
      <c r="AE94" s="19" t="n">
        <v>0.256689815698163</v>
      </c>
      <c r="AF94" s="19"/>
      <c r="AG94" s="19" t="n">
        <v>0.299925229476706</v>
      </c>
      <c r="AH94" s="19" t="n">
        <v>0.22561623323369</v>
      </c>
      <c r="AI94" s="19" t="n">
        <v>0.342272101525587</v>
      </c>
      <c r="AJ94" s="19" t="n">
        <v>0.163712866270534</v>
      </c>
      <c r="AK94" s="19" t="n">
        <v>0.289777792243253</v>
      </c>
      <c r="AL94" s="19"/>
      <c r="AM94" s="19" t="n">
        <v>0.280394069326793</v>
      </c>
      <c r="AN94" s="19" t="n">
        <v>0.248472731839949</v>
      </c>
      <c r="AO94" s="19" t="n">
        <v>0.245236690774634</v>
      </c>
      <c r="AP94" s="19"/>
      <c r="AQ94" s="19" t="n">
        <v>0.26030133479229</v>
      </c>
      <c r="AR94" s="19" t="n">
        <v>0.303547502939074</v>
      </c>
      <c r="AS94" s="19" t="n">
        <v>0.228617861524932</v>
      </c>
      <c r="AT94" s="19" t="n">
        <v>0.278135284080768</v>
      </c>
      <c r="AU94" s="19" t="n">
        <v>0.253790634413817</v>
      </c>
    </row>
    <row r="95">
      <c r="B95" t="s">
        <v>110</v>
      </c>
      <c r="C95" s="19" t="n">
        <v>0.0762482957730626</v>
      </c>
      <c r="D95" s="19" t="n">
        <v>0.0920932514961704</v>
      </c>
      <c r="E95" s="19" t="n">
        <v>0.0618718776962094</v>
      </c>
      <c r="F95" s="19"/>
      <c r="G95" s="19" t="n">
        <v>0.0483687330889396</v>
      </c>
      <c r="H95" s="19" t="n">
        <v>0.0496492855138397</v>
      </c>
      <c r="I95" s="19" t="n">
        <v>0.0734361485824319</v>
      </c>
      <c r="J95" s="19" t="n">
        <v>0.0478568146062755</v>
      </c>
      <c r="K95" s="19" t="n">
        <v>0.14324545324796</v>
      </c>
      <c r="L95" s="19" t="n">
        <v>0.0848229103069842</v>
      </c>
      <c r="M95" s="19"/>
      <c r="N95" s="19" t="n">
        <v>0.0807408849371524</v>
      </c>
      <c r="O95" s="19" t="n">
        <v>0.0779906962967518</v>
      </c>
      <c r="P95" s="19" t="n">
        <v>0.0667768186107324</v>
      </c>
      <c r="Q95" s="19" t="n">
        <v>0.078830597582289</v>
      </c>
      <c r="R95" s="19"/>
      <c r="S95" s="19" t="n">
        <v>0.0505354069431711</v>
      </c>
      <c r="T95" s="19" t="n">
        <v>0.0875763118056227</v>
      </c>
      <c r="U95" s="19" t="n">
        <v>0.100755567603245</v>
      </c>
      <c r="V95" s="19" t="n">
        <v>0.0726595755796163</v>
      </c>
      <c r="W95" s="19" t="n">
        <v>0.0890362255285339</v>
      </c>
      <c r="X95" s="19" t="n">
        <v>0.0743675954815224</v>
      </c>
      <c r="Y95" s="19" t="n">
        <v>0.114069210125739</v>
      </c>
      <c r="Z95" s="19" t="n">
        <v>0.0462247188497077</v>
      </c>
      <c r="AA95" s="19" t="n">
        <v>0.052389673377985</v>
      </c>
      <c r="AB95" s="19"/>
      <c r="AC95" s="19" t="n">
        <v>0.110655506443748</v>
      </c>
      <c r="AD95" s="19" t="n">
        <v>0.061095617820135</v>
      </c>
      <c r="AE95" s="19" t="n">
        <v>0.0488296929040265</v>
      </c>
      <c r="AF95" s="19"/>
      <c r="AG95" s="19" t="n">
        <v>0.102271582300908</v>
      </c>
      <c r="AH95" s="19" t="n">
        <v>0.0426532608575189</v>
      </c>
      <c r="AI95" s="19" t="n">
        <v>0.0359170911438986</v>
      </c>
      <c r="AJ95" s="19" t="n">
        <v>0.25745111973075</v>
      </c>
      <c r="AK95" s="19" t="n">
        <v>0.0578519175245314</v>
      </c>
      <c r="AL95" s="19"/>
      <c r="AM95" s="19" t="n">
        <v>0.108318145965572</v>
      </c>
      <c r="AN95" s="19" t="n">
        <v>0.0457674344023506</v>
      </c>
      <c r="AO95" s="19" t="n">
        <v>0.0705237636830728</v>
      </c>
      <c r="AP95" s="19"/>
      <c r="AQ95" s="19" t="n">
        <v>0.0918642383968225</v>
      </c>
      <c r="AR95" s="19" t="n">
        <v>0.0519270746717314</v>
      </c>
      <c r="AS95" s="19" t="n">
        <v>0.0826120800084337</v>
      </c>
      <c r="AT95" s="19" t="n">
        <v>0.0777565128550239</v>
      </c>
      <c r="AU95" s="19" t="n">
        <v>0.0889834965710154</v>
      </c>
    </row>
    <row r="96">
      <c r="B96" t="s">
        <v>111</v>
      </c>
      <c r="C96" s="19" t="n">
        <v>0.0104023066436313</v>
      </c>
      <c r="D96" s="19" t="n">
        <v>0.00994574170865788</v>
      </c>
      <c r="E96" s="19" t="n">
        <v>0.0108897081073346</v>
      </c>
      <c r="F96" s="19"/>
      <c r="G96" s="19" t="n">
        <v>0.0166610972359642</v>
      </c>
      <c r="H96" s="19" t="n">
        <v>0.00766527643193456</v>
      </c>
      <c r="I96" s="19" t="n">
        <v>0.00708995449182987</v>
      </c>
      <c r="J96" s="19" t="n">
        <v>0</v>
      </c>
      <c r="K96" s="19" t="n">
        <v>0.00775684235183567</v>
      </c>
      <c r="L96" s="19" t="n">
        <v>0.0210834574820627</v>
      </c>
      <c r="M96" s="19"/>
      <c r="N96" s="19" t="n">
        <v>0.0137351422136917</v>
      </c>
      <c r="O96" s="19" t="n">
        <v>0.00430620186814624</v>
      </c>
      <c r="P96" s="19" t="n">
        <v>0.0165841654883165</v>
      </c>
      <c r="Q96" s="19" t="n">
        <v>0.00783977730042214</v>
      </c>
      <c r="R96" s="19"/>
      <c r="S96" s="19" t="n">
        <v>0.01326374608843</v>
      </c>
      <c r="T96" s="19" t="n">
        <v>0.0126678017835329</v>
      </c>
      <c r="U96" s="19" t="n">
        <v>0.00787194435706244</v>
      </c>
      <c r="V96" s="19" t="n">
        <v>0.00436767174734649</v>
      </c>
      <c r="W96" s="19" t="n">
        <v>0.0202629738249565</v>
      </c>
      <c r="X96" s="19" t="n">
        <v>0.00717382629337499</v>
      </c>
      <c r="Y96" s="19" t="n">
        <v>0.0109873693742933</v>
      </c>
      <c r="Z96" s="19" t="n">
        <v>0.0131777998145563</v>
      </c>
      <c r="AA96" s="19" t="n">
        <v>0.0057805348891073</v>
      </c>
      <c r="AB96" s="19"/>
      <c r="AC96" s="19" t="n">
        <v>0.0200200269118033</v>
      </c>
      <c r="AD96" s="19" t="n">
        <v>0.00453270707795595</v>
      </c>
      <c r="AE96" s="19" t="n">
        <v>0.00367022699495075</v>
      </c>
      <c r="AF96" s="19"/>
      <c r="AG96" s="19" t="n">
        <v>0.0159018781111437</v>
      </c>
      <c r="AH96" s="19" t="n">
        <v>0.00688532600371619</v>
      </c>
      <c r="AI96" s="19" t="n">
        <v>0</v>
      </c>
      <c r="AJ96" s="19" t="n">
        <v>0.034652505281132</v>
      </c>
      <c r="AK96" s="19" t="n">
        <v>0.00601852366034239</v>
      </c>
      <c r="AL96" s="19"/>
      <c r="AM96" s="19" t="n">
        <v>0.0175599790081301</v>
      </c>
      <c r="AN96" s="19" t="n">
        <v>0.00236381072203901</v>
      </c>
      <c r="AO96" s="19" t="n">
        <v>0.00658011721044601</v>
      </c>
      <c r="AP96" s="19"/>
      <c r="AQ96" s="19" t="n">
        <v>0.0105883264868011</v>
      </c>
      <c r="AR96" s="19" t="n">
        <v>0.0158218667257064</v>
      </c>
      <c r="AS96" s="19" t="n">
        <v>0.0103949075962499</v>
      </c>
      <c r="AT96" s="19" t="n">
        <v>0</v>
      </c>
      <c r="AU96" s="19" t="n">
        <v>0</v>
      </c>
    </row>
    <row r="97">
      <c r="B97" t="s">
        <v>88</v>
      </c>
      <c r="C97" s="19" t="n">
        <v>0.0733317549282733</v>
      </c>
      <c r="D97" s="19" t="n">
        <v>0.0663303462424391</v>
      </c>
      <c r="E97" s="19" t="n">
        <v>0.0803056385562795</v>
      </c>
      <c r="F97" s="19"/>
      <c r="G97" s="19" t="n">
        <v>0.00269669394675561</v>
      </c>
      <c r="H97" s="19" t="n">
        <v>0.0247551304025023</v>
      </c>
      <c r="I97" s="19" t="n">
        <v>0.0604726867588903</v>
      </c>
      <c r="J97" s="19" t="n">
        <v>0.0833048940445225</v>
      </c>
      <c r="K97" s="19" t="n">
        <v>0.125180331418112</v>
      </c>
      <c r="L97" s="19" t="n">
        <v>0.107265816489145</v>
      </c>
      <c r="M97" s="19"/>
      <c r="N97" s="19" t="n">
        <v>0.0603386741718154</v>
      </c>
      <c r="O97" s="19" t="n">
        <v>0.0702476380768429</v>
      </c>
      <c r="P97" s="19" t="n">
        <v>0.0826776788356175</v>
      </c>
      <c r="Q97" s="19" t="n">
        <v>0.0832334999251148</v>
      </c>
      <c r="R97" s="19"/>
      <c r="S97" s="19" t="n">
        <v>0.0627303001284027</v>
      </c>
      <c r="T97" s="19" t="n">
        <v>0.0946657611333092</v>
      </c>
      <c r="U97" s="19" t="n">
        <v>0.0626199126014202</v>
      </c>
      <c r="V97" s="19" t="n">
        <v>0.104287083291318</v>
      </c>
      <c r="W97" s="19" t="n">
        <v>0.052502686119036</v>
      </c>
      <c r="X97" s="19" t="n">
        <v>0.100183565874428</v>
      </c>
      <c r="Y97" s="19" t="n">
        <v>0.051946262043259</v>
      </c>
      <c r="Z97" s="19" t="n">
        <v>0.0668499775393622</v>
      </c>
      <c r="AA97" s="19" t="n">
        <v>0.0522927438033457</v>
      </c>
      <c r="AB97" s="19"/>
      <c r="AC97" s="19" t="n">
        <v>0.0893913024517593</v>
      </c>
      <c r="AD97" s="19" t="n">
        <v>0.0659372182397541</v>
      </c>
      <c r="AE97" s="19" t="n">
        <v>0.0788480291229608</v>
      </c>
      <c r="AF97" s="19"/>
      <c r="AG97" s="19" t="n">
        <v>0.0801890141779462</v>
      </c>
      <c r="AH97" s="19" t="n">
        <v>0.0414504488747764</v>
      </c>
      <c r="AI97" s="19" t="n">
        <v>0.11642638462733</v>
      </c>
      <c r="AJ97" s="19" t="n">
        <v>0.0679825005886326</v>
      </c>
      <c r="AK97" s="19" t="n">
        <v>0.0885177766858981</v>
      </c>
      <c r="AL97" s="19"/>
      <c r="AM97" s="19" t="n">
        <v>0.0546538061969167</v>
      </c>
      <c r="AN97" s="19" t="n">
        <v>0.0440625942163536</v>
      </c>
      <c r="AO97" s="19" t="n">
        <v>0.0682277069925464</v>
      </c>
      <c r="AP97" s="19"/>
      <c r="AQ97" s="19" t="n">
        <v>0.0890634675555976</v>
      </c>
      <c r="AR97" s="19" t="n">
        <v>0.0840199087556381</v>
      </c>
      <c r="AS97" s="19" t="n">
        <v>0.0519972571756195</v>
      </c>
      <c r="AT97" s="19" t="n">
        <v>0.0555501976840544</v>
      </c>
      <c r="AU97" s="19" t="n">
        <v>0.0911344811692004</v>
      </c>
    </row>
    <row r="98">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c r="B99" s="7" t="s">
        <v>118</v>
      </c>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c r="B100" s="26" t="s">
        <v>79</v>
      </c>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c r="B101" t="s">
        <v>113</v>
      </c>
      <c r="C101" s="19" t="n">
        <v>0.0353843702244813</v>
      </c>
      <c r="D101" s="19" t="n">
        <v>0.0474445413126186</v>
      </c>
      <c r="E101" s="19" t="n">
        <v>0.0243104451891656</v>
      </c>
      <c r="F101" s="19"/>
      <c r="G101" s="19" t="n">
        <v>0.111570050471466</v>
      </c>
      <c r="H101" s="19" t="n">
        <v>0.0609036024575009</v>
      </c>
      <c r="I101" s="19" t="n">
        <v>0.0535414544418195</v>
      </c>
      <c r="J101" s="19" t="n">
        <v>0.0265408793326331</v>
      </c>
      <c r="K101" s="19" t="n">
        <v>0</v>
      </c>
      <c r="L101" s="19" t="n">
        <v>0</v>
      </c>
      <c r="M101" s="19"/>
      <c r="N101" s="19" t="n">
        <v>0.0389193743378765</v>
      </c>
      <c r="O101" s="19" t="n">
        <v>0.0157835977127802</v>
      </c>
      <c r="P101" s="19" t="n">
        <v>0.0530449022161137</v>
      </c>
      <c r="Q101" s="19" t="n">
        <v>0.032950879835466</v>
      </c>
      <c r="R101" s="19"/>
      <c r="S101" s="19" t="n">
        <v>0.068592649347406</v>
      </c>
      <c r="T101" s="19" t="n">
        <v>0.0267103764715037</v>
      </c>
      <c r="U101" s="19" t="n">
        <v>0.0163748268777838</v>
      </c>
      <c r="V101" s="19" t="n">
        <v>0.0219377339251884</v>
      </c>
      <c r="W101" s="19" t="n">
        <v>0.014925262263768</v>
      </c>
      <c r="X101" s="19" t="n">
        <v>0.0393580753695189</v>
      </c>
      <c r="Y101" s="19" t="n">
        <v>0.0351255322877134</v>
      </c>
      <c r="Z101" s="19" t="n">
        <v>0.0759190196173615</v>
      </c>
      <c r="AA101" s="19" t="n">
        <v>0.0281596838277636</v>
      </c>
      <c r="AB101" s="19"/>
      <c r="AC101" s="19" t="n">
        <v>0.015215915187435</v>
      </c>
      <c r="AD101" s="19" t="n">
        <v>0.0413349888110521</v>
      </c>
      <c r="AE101" s="19" t="n">
        <v>0.0617675605500664</v>
      </c>
      <c r="AF101" s="19"/>
      <c r="AG101" s="19" t="n">
        <v>0.0302459075214125</v>
      </c>
      <c r="AH101" s="19" t="n">
        <v>0.0433338291447888</v>
      </c>
      <c r="AI101" s="19" t="n">
        <v>0.0396729851734582</v>
      </c>
      <c r="AJ101" s="19" t="n">
        <v>0.0236245813522535</v>
      </c>
      <c r="AK101" s="19" t="n">
        <v>0.027104338432714</v>
      </c>
      <c r="AL101" s="19"/>
      <c r="AM101" s="19" t="n">
        <v>0.0474148180088099</v>
      </c>
      <c r="AN101" s="19" t="n">
        <v>0.0401425571395718</v>
      </c>
      <c r="AO101" s="19" t="n">
        <v>0.0463990957126765</v>
      </c>
      <c r="AP101" s="19"/>
      <c r="AQ101" s="19" t="n">
        <v>0.0248181078043272</v>
      </c>
      <c r="AR101" s="19" t="n">
        <v>0.0243339608982662</v>
      </c>
      <c r="AS101" s="19" t="n">
        <v>0.0457260567530318</v>
      </c>
      <c r="AT101" s="19" t="n">
        <v>0.0639587436533</v>
      </c>
      <c r="AU101" s="19" t="n">
        <v>0.186314204622721</v>
      </c>
    </row>
    <row r="102">
      <c r="B102" t="s">
        <v>114</v>
      </c>
      <c r="C102" s="19" t="n">
        <v>0.201001675828452</v>
      </c>
      <c r="D102" s="19" t="n">
        <v>0.211568325909939</v>
      </c>
      <c r="E102" s="19" t="n">
        <v>0.191433613030071</v>
      </c>
      <c r="F102" s="19"/>
      <c r="G102" s="19" t="n">
        <v>0.243392795984586</v>
      </c>
      <c r="H102" s="19" t="n">
        <v>0.262736124475081</v>
      </c>
      <c r="I102" s="19" t="n">
        <v>0.227405599280639</v>
      </c>
      <c r="J102" s="19" t="n">
        <v>0.204992064238067</v>
      </c>
      <c r="K102" s="19" t="n">
        <v>0.148786585678051</v>
      </c>
      <c r="L102" s="19" t="n">
        <v>0.151161238254315</v>
      </c>
      <c r="M102" s="19"/>
      <c r="N102" s="19" t="n">
        <v>0.215801874897887</v>
      </c>
      <c r="O102" s="19" t="n">
        <v>0.188238143656258</v>
      </c>
      <c r="P102" s="19" t="n">
        <v>0.22113786572655</v>
      </c>
      <c r="Q102" s="19" t="n">
        <v>0.17882026184757</v>
      </c>
      <c r="R102" s="19"/>
      <c r="S102" s="19" t="n">
        <v>0.259492776784065</v>
      </c>
      <c r="T102" s="19" t="n">
        <v>0.153559777174093</v>
      </c>
      <c r="U102" s="19" t="n">
        <v>0.173870934296028</v>
      </c>
      <c r="V102" s="19" t="n">
        <v>0.20884941700913</v>
      </c>
      <c r="W102" s="19" t="n">
        <v>0.171531326644868</v>
      </c>
      <c r="X102" s="19" t="n">
        <v>0.234200148263225</v>
      </c>
      <c r="Y102" s="19" t="n">
        <v>0.171033194600406</v>
      </c>
      <c r="Z102" s="19" t="n">
        <v>0.202788057361974</v>
      </c>
      <c r="AA102" s="19" t="n">
        <v>0.219481306952331</v>
      </c>
      <c r="AB102" s="19"/>
      <c r="AC102" s="19" t="n">
        <v>0.18981668965504</v>
      </c>
      <c r="AD102" s="19" t="n">
        <v>0.201419520324659</v>
      </c>
      <c r="AE102" s="19" t="n">
        <v>0.235730765421934</v>
      </c>
      <c r="AF102" s="19"/>
      <c r="AG102" s="19" t="n">
        <v>0.199514796267165</v>
      </c>
      <c r="AH102" s="19" t="n">
        <v>0.20798403970241</v>
      </c>
      <c r="AI102" s="19" t="n">
        <v>0.163697049323449</v>
      </c>
      <c r="AJ102" s="19" t="n">
        <v>0.0972931539833179</v>
      </c>
      <c r="AK102" s="19" t="n">
        <v>0.227182829289556</v>
      </c>
      <c r="AL102" s="19"/>
      <c r="AM102" s="19" t="n">
        <v>0.246105440014065</v>
      </c>
      <c r="AN102" s="19" t="n">
        <v>0.222332597245802</v>
      </c>
      <c r="AO102" s="19" t="n">
        <v>0.226158513087564</v>
      </c>
      <c r="AP102" s="19"/>
      <c r="AQ102" s="19" t="n">
        <v>0.192317153701312</v>
      </c>
      <c r="AR102" s="19" t="n">
        <v>0.16902495203924</v>
      </c>
      <c r="AS102" s="19" t="n">
        <v>0.200825810441995</v>
      </c>
      <c r="AT102" s="19" t="n">
        <v>0.277719753603064</v>
      </c>
      <c r="AU102" s="19" t="n">
        <v>0.310839653934047</v>
      </c>
    </row>
    <row r="103">
      <c r="B103" t="s">
        <v>115</v>
      </c>
      <c r="C103" s="19" t="n">
        <v>0.195293213461266</v>
      </c>
      <c r="D103" s="19" t="n">
        <v>0.215850959148554</v>
      </c>
      <c r="E103" s="19" t="n">
        <v>0.176391740201494</v>
      </c>
      <c r="F103" s="19"/>
      <c r="G103" s="19" t="n">
        <v>0.137266986870445</v>
      </c>
      <c r="H103" s="19" t="n">
        <v>0.251218959009145</v>
      </c>
      <c r="I103" s="19" t="n">
        <v>0.191807549965057</v>
      </c>
      <c r="J103" s="19" t="n">
        <v>0.191414666965634</v>
      </c>
      <c r="K103" s="19" t="n">
        <v>0.170861900180908</v>
      </c>
      <c r="L103" s="19" t="n">
        <v>0.202759117952604</v>
      </c>
      <c r="M103" s="19"/>
      <c r="N103" s="19" t="n">
        <v>0.169247635176765</v>
      </c>
      <c r="O103" s="19" t="n">
        <v>0.169318770786306</v>
      </c>
      <c r="P103" s="19" t="n">
        <v>0.191109228329478</v>
      </c>
      <c r="Q103" s="19" t="n">
        <v>0.25262524045608</v>
      </c>
      <c r="R103" s="19"/>
      <c r="S103" s="19" t="n">
        <v>0.205942115189008</v>
      </c>
      <c r="T103" s="19" t="n">
        <v>0.192202626636661</v>
      </c>
      <c r="U103" s="19" t="n">
        <v>0.177275389601584</v>
      </c>
      <c r="V103" s="19" t="n">
        <v>0.171647288329834</v>
      </c>
      <c r="W103" s="19" t="n">
        <v>0.194400305267419</v>
      </c>
      <c r="X103" s="19" t="n">
        <v>0.23040823302231</v>
      </c>
      <c r="Y103" s="19" t="n">
        <v>0.225877463306387</v>
      </c>
      <c r="Z103" s="19" t="n">
        <v>0.147110455165045</v>
      </c>
      <c r="AA103" s="19" t="n">
        <v>0.18755126552222</v>
      </c>
      <c r="AB103" s="19"/>
      <c r="AC103" s="19" t="n">
        <v>0.17025781015526</v>
      </c>
      <c r="AD103" s="19" t="n">
        <v>0.210267105808653</v>
      </c>
      <c r="AE103" s="19" t="n">
        <v>0.210177696568706</v>
      </c>
      <c r="AF103" s="19"/>
      <c r="AG103" s="19" t="n">
        <v>0.194486111774601</v>
      </c>
      <c r="AH103" s="19" t="n">
        <v>0.19771064260729</v>
      </c>
      <c r="AI103" s="19" t="n">
        <v>0.173348339468692</v>
      </c>
      <c r="AJ103" s="19" t="n">
        <v>0.125542901046028</v>
      </c>
      <c r="AK103" s="19" t="n">
        <v>0.192399963370003</v>
      </c>
      <c r="AL103" s="19"/>
      <c r="AM103" s="19" t="n">
        <v>0.231526054801158</v>
      </c>
      <c r="AN103" s="19" t="n">
        <v>0.205413824874079</v>
      </c>
      <c r="AO103" s="19" t="n">
        <v>0.159698339817802</v>
      </c>
      <c r="AP103" s="19"/>
      <c r="AQ103" s="19" t="n">
        <v>0.187499236773805</v>
      </c>
      <c r="AR103" s="19" t="n">
        <v>0.205671760165125</v>
      </c>
      <c r="AS103" s="19" t="n">
        <v>0.195387657571828</v>
      </c>
      <c r="AT103" s="19" t="n">
        <v>0.182078318187279</v>
      </c>
      <c r="AU103" s="19" t="n">
        <v>0.090236867048169</v>
      </c>
    </row>
    <row r="104">
      <c r="B104" t="s">
        <v>116</v>
      </c>
      <c r="C104" s="19" t="n">
        <v>0.373620617569149</v>
      </c>
      <c r="D104" s="19" t="n">
        <v>0.360514572533416</v>
      </c>
      <c r="E104" s="19" t="n">
        <v>0.38712996961061</v>
      </c>
      <c r="F104" s="19"/>
      <c r="G104" s="19" t="n">
        <v>0.291814213340285</v>
      </c>
      <c r="H104" s="19" t="n">
        <v>0.273932981151486</v>
      </c>
      <c r="I104" s="19" t="n">
        <v>0.341824629518603</v>
      </c>
      <c r="J104" s="19" t="n">
        <v>0.381559234208102</v>
      </c>
      <c r="K104" s="19" t="n">
        <v>0.459725822861914</v>
      </c>
      <c r="L104" s="19" t="n">
        <v>0.441132610276179</v>
      </c>
      <c r="M104" s="19"/>
      <c r="N104" s="19" t="n">
        <v>0.41821964981002</v>
      </c>
      <c r="O104" s="19" t="n">
        <v>0.381873277227422</v>
      </c>
      <c r="P104" s="19" t="n">
        <v>0.356450891602718</v>
      </c>
      <c r="Q104" s="19" t="n">
        <v>0.336447197646376</v>
      </c>
      <c r="R104" s="19"/>
      <c r="S104" s="19" t="n">
        <v>0.319459621923444</v>
      </c>
      <c r="T104" s="19" t="n">
        <v>0.42028212812411</v>
      </c>
      <c r="U104" s="19" t="n">
        <v>0.441361723075567</v>
      </c>
      <c r="V104" s="19" t="n">
        <v>0.36255820504472</v>
      </c>
      <c r="W104" s="19" t="n">
        <v>0.408087897954039</v>
      </c>
      <c r="X104" s="19" t="n">
        <v>0.28787729733281</v>
      </c>
      <c r="Y104" s="19" t="n">
        <v>0.41935392646136</v>
      </c>
      <c r="Z104" s="19" t="n">
        <v>0.39572786279103</v>
      </c>
      <c r="AA104" s="19" t="n">
        <v>0.340098299261482</v>
      </c>
      <c r="AB104" s="19"/>
      <c r="AC104" s="19" t="n">
        <v>0.392874964794946</v>
      </c>
      <c r="AD104" s="19" t="n">
        <v>0.402738139093677</v>
      </c>
      <c r="AE104" s="19" t="n">
        <v>0.283448748313102</v>
      </c>
      <c r="AF104" s="19"/>
      <c r="AG104" s="19" t="n">
        <v>0.395131762122521</v>
      </c>
      <c r="AH104" s="19" t="n">
        <v>0.358784427629928</v>
      </c>
      <c r="AI104" s="19" t="n">
        <v>0.457019155403217</v>
      </c>
      <c r="AJ104" s="19" t="n">
        <v>0.500678000000023</v>
      </c>
      <c r="AK104" s="19" t="n">
        <v>0.323313754594091</v>
      </c>
      <c r="AL104" s="19"/>
      <c r="AM104" s="19" t="n">
        <v>0.335916613600633</v>
      </c>
      <c r="AN104" s="19" t="n">
        <v>0.35800747254976</v>
      </c>
      <c r="AO104" s="19" t="n">
        <v>0.413207651181011</v>
      </c>
      <c r="AP104" s="19"/>
      <c r="AQ104" s="19" t="n">
        <v>0.377384985086281</v>
      </c>
      <c r="AR104" s="19" t="n">
        <v>0.404872260267868</v>
      </c>
      <c r="AS104" s="19" t="n">
        <v>0.367476104710008</v>
      </c>
      <c r="AT104" s="19" t="n">
        <v>0.354108801901241</v>
      </c>
      <c r="AU104" s="19" t="n">
        <v>0.242306341970531</v>
      </c>
    </row>
    <row r="105">
      <c r="B105" t="s">
        <v>117</v>
      </c>
      <c r="C105" s="19" t="n">
        <v>0.145155892683987</v>
      </c>
      <c r="D105" s="19" t="n">
        <v>0.120918231067295</v>
      </c>
      <c r="E105" s="19" t="n">
        <v>0.165439639907268</v>
      </c>
      <c r="F105" s="19"/>
      <c r="G105" s="19" t="n">
        <v>0.211752880905714</v>
      </c>
      <c r="H105" s="19" t="n">
        <v>0.129716476747458</v>
      </c>
      <c r="I105" s="19" t="n">
        <v>0.138073694685308</v>
      </c>
      <c r="J105" s="19" t="n">
        <v>0.150066673743874</v>
      </c>
      <c r="K105" s="19" t="n">
        <v>0.13456120416473</v>
      </c>
      <c r="L105" s="19" t="n">
        <v>0.134822085969728</v>
      </c>
      <c r="M105" s="19"/>
      <c r="N105" s="19" t="n">
        <v>0.120426302390952</v>
      </c>
      <c r="O105" s="19" t="n">
        <v>0.190541107317362</v>
      </c>
      <c r="P105" s="19" t="n">
        <v>0.13156034116494</v>
      </c>
      <c r="Q105" s="19" t="n">
        <v>0.138278412601457</v>
      </c>
      <c r="R105" s="19"/>
      <c r="S105" s="19" t="n">
        <v>0.107149441668738</v>
      </c>
      <c r="T105" s="19" t="n">
        <v>0.14829201356784</v>
      </c>
      <c r="U105" s="19" t="n">
        <v>0.144081024614422</v>
      </c>
      <c r="V105" s="19" t="n">
        <v>0.159976319548204</v>
      </c>
      <c r="W105" s="19" t="n">
        <v>0.164531338873603</v>
      </c>
      <c r="X105" s="19" t="n">
        <v>0.138669757877706</v>
      </c>
      <c r="Y105" s="19" t="n">
        <v>0.112800840754139</v>
      </c>
      <c r="Z105" s="19" t="n">
        <v>0.156692384732419</v>
      </c>
      <c r="AA105" s="19" t="n">
        <v>0.18772689422987</v>
      </c>
      <c r="AB105" s="19"/>
      <c r="AC105" s="19" t="n">
        <v>0.165053359789245</v>
      </c>
      <c r="AD105" s="19" t="n">
        <v>0.11138952154799</v>
      </c>
      <c r="AE105" s="19" t="n">
        <v>0.146230356671292</v>
      </c>
      <c r="AF105" s="19"/>
      <c r="AG105" s="19" t="n">
        <v>0.141241008643219</v>
      </c>
      <c r="AH105" s="19" t="n">
        <v>0.153650203704432</v>
      </c>
      <c r="AI105" s="19" t="n">
        <v>0.104019175830798</v>
      </c>
      <c r="AJ105" s="19" t="n">
        <v>0.217635965691729</v>
      </c>
      <c r="AK105" s="19" t="n">
        <v>0.14643658806717</v>
      </c>
      <c r="AL105" s="19"/>
      <c r="AM105" s="19" t="n">
        <v>0.105988151744267</v>
      </c>
      <c r="AN105" s="19" t="n">
        <v>0.138890672467284</v>
      </c>
      <c r="AO105" s="19" t="n">
        <v>0.0974441079341591</v>
      </c>
      <c r="AP105" s="19"/>
      <c r="AQ105" s="19" t="n">
        <v>0.144707749348958</v>
      </c>
      <c r="AR105" s="19" t="n">
        <v>0.147931587230856</v>
      </c>
      <c r="AS105" s="19" t="n">
        <v>0.155870587595314</v>
      </c>
      <c r="AT105" s="19" t="n">
        <v>0.0877291320357713</v>
      </c>
      <c r="AU105" s="19" t="n">
        <v>0.129375744534644</v>
      </c>
    </row>
    <row r="106">
      <c r="B106" t="s">
        <v>88</v>
      </c>
      <c r="C106" s="19" t="n">
        <v>0.0495442302326642</v>
      </c>
      <c r="D106" s="19" t="n">
        <v>0.0437033700281777</v>
      </c>
      <c r="E106" s="19" t="n">
        <v>0.0552945920613923</v>
      </c>
      <c r="F106" s="19"/>
      <c r="G106" s="19" t="n">
        <v>0.00420307242750537</v>
      </c>
      <c r="H106" s="19" t="n">
        <v>0.0214918561593292</v>
      </c>
      <c r="I106" s="19" t="n">
        <v>0.0473470721085726</v>
      </c>
      <c r="J106" s="19" t="n">
        <v>0.0454264815116902</v>
      </c>
      <c r="K106" s="19" t="n">
        <v>0.0860644871143974</v>
      </c>
      <c r="L106" s="19" t="n">
        <v>0.0701249475471742</v>
      </c>
      <c r="M106" s="19"/>
      <c r="N106" s="19" t="n">
        <v>0.0373851633865006</v>
      </c>
      <c r="O106" s="19" t="n">
        <v>0.0542451032998717</v>
      </c>
      <c r="P106" s="19" t="n">
        <v>0.0466967709602</v>
      </c>
      <c r="Q106" s="19" t="n">
        <v>0.0608780076130513</v>
      </c>
      <c r="R106" s="19"/>
      <c r="S106" s="19" t="n">
        <v>0.039363395087339</v>
      </c>
      <c r="T106" s="19" t="n">
        <v>0.058953078025792</v>
      </c>
      <c r="U106" s="19" t="n">
        <v>0.0470361015346154</v>
      </c>
      <c r="V106" s="19" t="n">
        <v>0.0750310361429235</v>
      </c>
      <c r="W106" s="19" t="n">
        <v>0.0465238689963027</v>
      </c>
      <c r="X106" s="19" t="n">
        <v>0.0694864881344306</v>
      </c>
      <c r="Y106" s="19" t="n">
        <v>0.0358090425899945</v>
      </c>
      <c r="Z106" s="19" t="n">
        <v>0.0217622203321705</v>
      </c>
      <c r="AA106" s="19" t="n">
        <v>0.0369825502063338</v>
      </c>
      <c r="AB106" s="19"/>
      <c r="AC106" s="19" t="n">
        <v>0.0667812604180748</v>
      </c>
      <c r="AD106" s="19" t="n">
        <v>0.0328507244139692</v>
      </c>
      <c r="AE106" s="19" t="n">
        <v>0.0626448724749002</v>
      </c>
      <c r="AF106" s="19"/>
      <c r="AG106" s="19" t="n">
        <v>0.0393804136710821</v>
      </c>
      <c r="AH106" s="19" t="n">
        <v>0.0385368572111516</v>
      </c>
      <c r="AI106" s="19" t="n">
        <v>0.062243294800386</v>
      </c>
      <c r="AJ106" s="19" t="n">
        <v>0.0352253979266481</v>
      </c>
      <c r="AK106" s="19" t="n">
        <v>0.0835625262464662</v>
      </c>
      <c r="AL106" s="19"/>
      <c r="AM106" s="19" t="n">
        <v>0.0330489218310667</v>
      </c>
      <c r="AN106" s="19" t="n">
        <v>0.0352128757235027</v>
      </c>
      <c r="AO106" s="19" t="n">
        <v>0.0570922922667868</v>
      </c>
      <c r="AP106" s="19"/>
      <c r="AQ106" s="19" t="n">
        <v>0.0732727672853161</v>
      </c>
      <c r="AR106" s="19" t="n">
        <v>0.0481654793986444</v>
      </c>
      <c r="AS106" s="19" t="n">
        <v>0.0347137829278241</v>
      </c>
      <c r="AT106" s="19" t="n">
        <v>0.0344052506193448</v>
      </c>
      <c r="AU106" s="19" t="n">
        <v>0.040927187889888</v>
      </c>
    </row>
    <row r="107">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c r="B108" s="7" t="s">
        <v>122</v>
      </c>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c r="B109" s="26" t="s">
        <v>79</v>
      </c>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c r="B110" t="s">
        <v>94</v>
      </c>
      <c r="C110" s="19" t="n">
        <v>0.440153397858075</v>
      </c>
      <c r="D110" s="19" t="n">
        <v>0.406239722379004</v>
      </c>
      <c r="E110" s="19" t="n">
        <v>0.472663690891969</v>
      </c>
      <c r="F110" s="19"/>
      <c r="G110" s="19" t="n">
        <v>0.474372045359065</v>
      </c>
      <c r="H110" s="19" t="n">
        <v>0.454938235189479</v>
      </c>
      <c r="I110" s="19" t="n">
        <v>0.477090148799218</v>
      </c>
      <c r="J110" s="19" t="n">
        <v>0.393651643223958</v>
      </c>
      <c r="K110" s="19" t="n">
        <v>0.42052509404308</v>
      </c>
      <c r="L110" s="19" t="n">
        <v>0.434665801853842</v>
      </c>
      <c r="M110" s="19"/>
      <c r="N110" s="19" t="n">
        <v>0.412631977199498</v>
      </c>
      <c r="O110" s="19" t="n">
        <v>0.409807315004681</v>
      </c>
      <c r="P110" s="19" t="n">
        <v>0.490194706499114</v>
      </c>
      <c r="Q110" s="19" t="n">
        <v>0.452598058743963</v>
      </c>
      <c r="R110" s="19"/>
      <c r="S110" s="19" t="n">
        <v>0.447960772019174</v>
      </c>
      <c r="T110" s="19" t="n">
        <v>0.407724961673988</v>
      </c>
      <c r="U110" s="19" t="n">
        <v>0.394331701869874</v>
      </c>
      <c r="V110" s="19" t="n">
        <v>0.440080567695885</v>
      </c>
      <c r="W110" s="19" t="n">
        <v>0.452697156416621</v>
      </c>
      <c r="X110" s="19" t="n">
        <v>0.435549208533774</v>
      </c>
      <c r="Y110" s="19" t="n">
        <v>0.473035928973357</v>
      </c>
      <c r="Z110" s="19" t="n">
        <v>0.40234093688451</v>
      </c>
      <c r="AA110" s="19" t="n">
        <v>0.492037339619719</v>
      </c>
      <c r="AB110" s="19"/>
      <c r="AC110" s="19" t="n">
        <v>0.464778006079424</v>
      </c>
      <c r="AD110" s="19" t="n">
        <v>0.407893358798871</v>
      </c>
      <c r="AE110" s="19" t="n">
        <v>0.452381852883417</v>
      </c>
      <c r="AF110" s="19"/>
      <c r="AG110" s="19" t="n">
        <v>0.475447517755214</v>
      </c>
      <c r="AH110" s="19" t="n">
        <v>0.414854953278423</v>
      </c>
      <c r="AI110" s="19" t="n">
        <v>0.331397192305854</v>
      </c>
      <c r="AJ110" s="19" t="n">
        <v>0.594252854311941</v>
      </c>
      <c r="AK110" s="19" t="n">
        <v>0.433953154512706</v>
      </c>
      <c r="AL110" s="19"/>
      <c r="AM110" s="19" t="n">
        <v>0.453371063881085</v>
      </c>
      <c r="AN110" s="19" t="n">
        <v>0.44327856873441</v>
      </c>
      <c r="AO110" s="19" t="n">
        <v>0.352361747580421</v>
      </c>
      <c r="AP110" s="19"/>
      <c r="AQ110" s="19" t="n">
        <v>0.443378847864588</v>
      </c>
      <c r="AR110" s="19" t="n">
        <v>0.408744511252682</v>
      </c>
      <c r="AS110" s="19" t="n">
        <v>0.430720552253054</v>
      </c>
      <c r="AT110" s="19" t="n">
        <v>0.429786585867487</v>
      </c>
      <c r="AU110" s="19" t="n">
        <v>0.472128906449528</v>
      </c>
    </row>
    <row r="111">
      <c r="B111" t="s">
        <v>95</v>
      </c>
      <c r="C111" s="19" t="n">
        <v>0.442512612753074</v>
      </c>
      <c r="D111" s="19" t="n">
        <v>0.451318316318085</v>
      </c>
      <c r="E111" s="19" t="n">
        <v>0.433612056698452</v>
      </c>
      <c r="F111" s="19"/>
      <c r="G111" s="19" t="n">
        <v>0.387135599718476</v>
      </c>
      <c r="H111" s="19" t="n">
        <v>0.42263666603177</v>
      </c>
      <c r="I111" s="19" t="n">
        <v>0.396308379778602</v>
      </c>
      <c r="J111" s="19" t="n">
        <v>0.47789431121553</v>
      </c>
      <c r="K111" s="19" t="n">
        <v>0.479581667577618</v>
      </c>
      <c r="L111" s="19" t="n">
        <v>0.463812984942107</v>
      </c>
      <c r="M111" s="19"/>
      <c r="N111" s="19" t="n">
        <v>0.468152267057297</v>
      </c>
      <c r="O111" s="19" t="n">
        <v>0.446743348352737</v>
      </c>
      <c r="P111" s="19" t="n">
        <v>0.435471504512014</v>
      </c>
      <c r="Q111" s="19" t="n">
        <v>0.420064267143628</v>
      </c>
      <c r="R111" s="19"/>
      <c r="S111" s="19" t="n">
        <v>0.403319121416112</v>
      </c>
      <c r="T111" s="19" t="n">
        <v>0.493751879627944</v>
      </c>
      <c r="U111" s="19" t="n">
        <v>0.464190533398769</v>
      </c>
      <c r="V111" s="19" t="n">
        <v>0.438730483220199</v>
      </c>
      <c r="W111" s="19" t="n">
        <v>0.447966221700395</v>
      </c>
      <c r="X111" s="19" t="n">
        <v>0.434134432854788</v>
      </c>
      <c r="Y111" s="19" t="n">
        <v>0.454776665614759</v>
      </c>
      <c r="Z111" s="19" t="n">
        <v>0.454872934608904</v>
      </c>
      <c r="AA111" s="19" t="n">
        <v>0.400941204324128</v>
      </c>
      <c r="AB111" s="19"/>
      <c r="AC111" s="19" t="n">
        <v>0.441675091520089</v>
      </c>
      <c r="AD111" s="19" t="n">
        <v>0.45829837274839</v>
      </c>
      <c r="AE111" s="19" t="n">
        <v>0.404459337924922</v>
      </c>
      <c r="AF111" s="19"/>
      <c r="AG111" s="19" t="n">
        <v>0.440851501133861</v>
      </c>
      <c r="AH111" s="19" t="n">
        <v>0.463542927447547</v>
      </c>
      <c r="AI111" s="19" t="n">
        <v>0.487839399107803</v>
      </c>
      <c r="AJ111" s="19" t="n">
        <v>0.254022214916791</v>
      </c>
      <c r="AK111" s="19" t="n">
        <v>0.430870695642816</v>
      </c>
      <c r="AL111" s="19"/>
      <c r="AM111" s="19" t="n">
        <v>0.456992484247632</v>
      </c>
      <c r="AN111" s="19" t="n">
        <v>0.441176977250978</v>
      </c>
      <c r="AO111" s="19" t="n">
        <v>0.504444789518737</v>
      </c>
      <c r="AP111" s="19"/>
      <c r="AQ111" s="19" t="n">
        <v>0.456338941362645</v>
      </c>
      <c r="AR111" s="19" t="n">
        <v>0.46379984880878</v>
      </c>
      <c r="AS111" s="19" t="n">
        <v>0.445236800655222</v>
      </c>
      <c r="AT111" s="19" t="n">
        <v>0.424878631327242</v>
      </c>
      <c r="AU111" s="19" t="n">
        <v>0.414526712283822</v>
      </c>
    </row>
    <row r="112">
      <c r="B112" t="s">
        <v>96</v>
      </c>
      <c r="C112" s="19" t="n">
        <v>0.0894066118583368</v>
      </c>
      <c r="D112" s="19" t="n">
        <v>0.106120162789563</v>
      </c>
      <c r="E112" s="19" t="n">
        <v>0.0734856746052687</v>
      </c>
      <c r="F112" s="19"/>
      <c r="G112" s="19" t="n">
        <v>0.113372696877905</v>
      </c>
      <c r="H112" s="19" t="n">
        <v>0.0974319362223139</v>
      </c>
      <c r="I112" s="19" t="n">
        <v>0.0889646698366105</v>
      </c>
      <c r="J112" s="19" t="n">
        <v>0.103743313094001</v>
      </c>
      <c r="K112" s="19" t="n">
        <v>0.06915937961442</v>
      </c>
      <c r="L112" s="19" t="n">
        <v>0.0765668982922859</v>
      </c>
      <c r="M112" s="19"/>
      <c r="N112" s="19" t="n">
        <v>0.08859942410641</v>
      </c>
      <c r="O112" s="19" t="n">
        <v>0.109833352277674</v>
      </c>
      <c r="P112" s="19" t="n">
        <v>0.0607408685172069</v>
      </c>
      <c r="Q112" s="19" t="n">
        <v>0.0952924445959624</v>
      </c>
      <c r="R112" s="19"/>
      <c r="S112" s="19" t="n">
        <v>0.116707944856909</v>
      </c>
      <c r="T112" s="19" t="n">
        <v>0.0694950711176705</v>
      </c>
      <c r="U112" s="19" t="n">
        <v>0.123089211678917</v>
      </c>
      <c r="V112" s="19" t="n">
        <v>0.0887529996005641</v>
      </c>
      <c r="W112" s="19" t="n">
        <v>0.0773161136339443</v>
      </c>
      <c r="X112" s="19" t="n">
        <v>0.0818188640554765</v>
      </c>
      <c r="Y112" s="19" t="n">
        <v>0.0515094736674956</v>
      </c>
      <c r="Z112" s="19" t="n">
        <v>0.107991313507974</v>
      </c>
      <c r="AA112" s="19" t="n">
        <v>0.0914886439088352</v>
      </c>
      <c r="AB112" s="19"/>
      <c r="AC112" s="19" t="n">
        <v>0.0717264785568149</v>
      </c>
      <c r="AD112" s="19" t="n">
        <v>0.097101878951758</v>
      </c>
      <c r="AE112" s="19" t="n">
        <v>0.111544723171019</v>
      </c>
      <c r="AF112" s="19"/>
      <c r="AG112" s="19" t="n">
        <v>0.0605533615217302</v>
      </c>
      <c r="AH112" s="19" t="n">
        <v>0.0914649252791139</v>
      </c>
      <c r="AI112" s="19" t="n">
        <v>0.123490903862321</v>
      </c>
      <c r="AJ112" s="19" t="n">
        <v>0.0324674828848215</v>
      </c>
      <c r="AK112" s="19" t="n">
        <v>0.108443789795697</v>
      </c>
      <c r="AL112" s="19"/>
      <c r="AM112" s="19" t="n">
        <v>0.0673742742722054</v>
      </c>
      <c r="AN112" s="19" t="n">
        <v>0.0905034098125533</v>
      </c>
      <c r="AO112" s="19" t="n">
        <v>0.103369733573023</v>
      </c>
      <c r="AP112" s="19"/>
      <c r="AQ112" s="19" t="n">
        <v>0.079073252212131</v>
      </c>
      <c r="AR112" s="19" t="n">
        <v>0.105506699802635</v>
      </c>
      <c r="AS112" s="19" t="n">
        <v>0.0893490596052639</v>
      </c>
      <c r="AT112" s="19" t="n">
        <v>0.10021264696131</v>
      </c>
      <c r="AU112" s="19" t="n">
        <v>0.0713993211134359</v>
      </c>
    </row>
    <row r="113">
      <c r="B113" t="s">
        <v>97</v>
      </c>
      <c r="C113" s="19" t="n">
        <v>0.0141013036103576</v>
      </c>
      <c r="D113" s="19" t="n">
        <v>0.0212455374280292</v>
      </c>
      <c r="E113" s="19" t="n">
        <v>0.00750147688275246</v>
      </c>
      <c r="F113" s="19"/>
      <c r="G113" s="19" t="n">
        <v>0.0208003212857005</v>
      </c>
      <c r="H113" s="19" t="n">
        <v>0.0163502363339074</v>
      </c>
      <c r="I113" s="19" t="n">
        <v>0.0153267524298597</v>
      </c>
      <c r="J113" s="19" t="n">
        <v>0.00925185512372763</v>
      </c>
      <c r="K113" s="19" t="n">
        <v>0.0145370549788098</v>
      </c>
      <c r="L113" s="19" t="n">
        <v>0.0117321886003758</v>
      </c>
      <c r="M113" s="19"/>
      <c r="N113" s="19" t="n">
        <v>0.019521678124969</v>
      </c>
      <c r="O113" s="19" t="n">
        <v>0.0189469656712815</v>
      </c>
      <c r="P113" s="19" t="n">
        <v>0.00421340593135331</v>
      </c>
      <c r="Q113" s="19" t="n">
        <v>0.0120686848679425</v>
      </c>
      <c r="R113" s="19"/>
      <c r="S113" s="19" t="n">
        <v>0.0161977143459034</v>
      </c>
      <c r="T113" s="19" t="n">
        <v>0.0174576659241939</v>
      </c>
      <c r="U113" s="19" t="n">
        <v>0.00839286915690517</v>
      </c>
      <c r="V113" s="19" t="n">
        <v>0.024470880076287</v>
      </c>
      <c r="W113" s="19" t="n">
        <v>0.00470779089058691</v>
      </c>
      <c r="X113" s="19" t="n">
        <v>0.0240873116319685</v>
      </c>
      <c r="Y113" s="19" t="n">
        <v>0.0121683053621521</v>
      </c>
      <c r="Z113" s="19" t="n">
        <v>0.00742175275199449</v>
      </c>
      <c r="AA113" s="19" t="n">
        <v>0.00520715882398626</v>
      </c>
      <c r="AB113" s="19"/>
      <c r="AC113" s="19" t="n">
        <v>0.0127434161272439</v>
      </c>
      <c r="AD113" s="19" t="n">
        <v>0.0196809906392166</v>
      </c>
      <c r="AE113" s="19" t="n">
        <v>0.00638637364066079</v>
      </c>
      <c r="AF113" s="19"/>
      <c r="AG113" s="19" t="n">
        <v>0.0117924755754325</v>
      </c>
      <c r="AH113" s="19" t="n">
        <v>0.0189113814587227</v>
      </c>
      <c r="AI113" s="19" t="n">
        <v>0.0307483921411461</v>
      </c>
      <c r="AJ113" s="19" t="n">
        <v>0.0840320499597977</v>
      </c>
      <c r="AK113" s="19" t="n">
        <v>0.00346843123199238</v>
      </c>
      <c r="AL113" s="19"/>
      <c r="AM113" s="19" t="n">
        <v>0.0138732252820918</v>
      </c>
      <c r="AN113" s="19" t="n">
        <v>0.012964420677473</v>
      </c>
      <c r="AO113" s="19" t="n">
        <v>0.0201784295616099</v>
      </c>
      <c r="AP113" s="19"/>
      <c r="AQ113" s="19" t="n">
        <v>0.00833326101172761</v>
      </c>
      <c r="AR113" s="19" t="n">
        <v>0.00577741458674571</v>
      </c>
      <c r="AS113" s="19" t="n">
        <v>0.0195385429885393</v>
      </c>
      <c r="AT113" s="19" t="n">
        <v>0.0353206188062698</v>
      </c>
      <c r="AU113" s="19" t="n">
        <v>0.0419450601532147</v>
      </c>
    </row>
    <row r="114">
      <c r="B114" t="s">
        <v>98</v>
      </c>
      <c r="C114" s="19" t="n">
        <v>0.00323437426665325</v>
      </c>
      <c r="D114" s="19" t="n">
        <v>0.0026374913348173</v>
      </c>
      <c r="E114" s="19" t="n">
        <v>0.00381139227728156</v>
      </c>
      <c r="F114" s="19"/>
      <c r="G114" s="19" t="n">
        <v>0.00431933675885356</v>
      </c>
      <c r="H114" s="19" t="n">
        <v>0.0037394848658875</v>
      </c>
      <c r="I114" s="19" t="n">
        <v>0.00483210938964077</v>
      </c>
      <c r="J114" s="19" t="n">
        <v>0.00516695986271348</v>
      </c>
      <c r="K114" s="19" t="n">
        <v>0.00306236852925457</v>
      </c>
      <c r="L114" s="19" t="n">
        <v>0</v>
      </c>
      <c r="M114" s="19"/>
      <c r="N114" s="19" t="n">
        <v>0.00295294977904953</v>
      </c>
      <c r="O114" s="19" t="n">
        <v>0.00337552108658528</v>
      </c>
      <c r="P114" s="19" t="n">
        <v>0.00503969985747587</v>
      </c>
      <c r="Q114" s="19" t="n">
        <v>0.00184136369817203</v>
      </c>
      <c r="R114" s="19"/>
      <c r="S114" s="19" t="n">
        <v>0.00503514291182789</v>
      </c>
      <c r="T114" s="19" t="n">
        <v>0.00281594531605917</v>
      </c>
      <c r="U114" s="19" t="n">
        <v>0</v>
      </c>
      <c r="V114" s="19" t="n">
        <v>0</v>
      </c>
      <c r="W114" s="19" t="n">
        <v>0.00563240355978762</v>
      </c>
      <c r="X114" s="19" t="n">
        <v>0.00375275029809076</v>
      </c>
      <c r="Y114" s="19" t="n">
        <v>0.00476606420915885</v>
      </c>
      <c r="Z114" s="19" t="n">
        <v>0.0131777998145563</v>
      </c>
      <c r="AA114" s="19" t="n">
        <v>0</v>
      </c>
      <c r="AB114" s="19"/>
      <c r="AC114" s="19" t="n">
        <v>0</v>
      </c>
      <c r="AD114" s="19" t="n">
        <v>0.00813872987865694</v>
      </c>
      <c r="AE114" s="19" t="n">
        <v>0</v>
      </c>
      <c r="AF114" s="19"/>
      <c r="AG114" s="19" t="n">
        <v>0.00349512691163854</v>
      </c>
      <c r="AH114" s="19" t="n">
        <v>0.0065669094581913</v>
      </c>
      <c r="AI114" s="19" t="n">
        <v>0</v>
      </c>
      <c r="AJ114" s="19" t="n">
        <v>0</v>
      </c>
      <c r="AK114" s="19" t="n">
        <v>0</v>
      </c>
      <c r="AL114" s="19"/>
      <c r="AM114" s="19" t="n">
        <v>0.00453303838154062</v>
      </c>
      <c r="AN114" s="19" t="n">
        <v>0.00392875976490793</v>
      </c>
      <c r="AO114" s="19" t="n">
        <v>0.00644826308599994</v>
      </c>
      <c r="AP114" s="19"/>
      <c r="AQ114" s="19" t="n">
        <v>0.00406244866273089</v>
      </c>
      <c r="AR114" s="19" t="n">
        <v>0</v>
      </c>
      <c r="AS114" s="19" t="n">
        <v>0.00388086701821507</v>
      </c>
      <c r="AT114" s="19" t="n">
        <v>0.00322407249139962</v>
      </c>
      <c r="AU114" s="19" t="n">
        <v>0</v>
      </c>
    </row>
    <row r="115">
      <c r="B115" t="s">
        <v>88</v>
      </c>
      <c r="C115" s="19" t="n">
        <v>0.0105916996535034</v>
      </c>
      <c r="D115" s="19" t="n">
        <v>0.0124387697505018</v>
      </c>
      <c r="E115" s="19" t="n">
        <v>0.00892570864427633</v>
      </c>
      <c r="F115" s="19"/>
      <c r="G115" s="19" t="n">
        <v>0</v>
      </c>
      <c r="H115" s="19" t="n">
        <v>0.00490344135664203</v>
      </c>
      <c r="I115" s="19" t="n">
        <v>0.0174779397660694</v>
      </c>
      <c r="J115" s="19" t="n">
        <v>0.0102919174800707</v>
      </c>
      <c r="K115" s="19" t="n">
        <v>0.0131344352568178</v>
      </c>
      <c r="L115" s="19" t="n">
        <v>0.0132221263113885</v>
      </c>
      <c r="M115" s="19"/>
      <c r="N115" s="19" t="n">
        <v>0.00814170373277624</v>
      </c>
      <c r="O115" s="19" t="n">
        <v>0.0112934976070407</v>
      </c>
      <c r="P115" s="19" t="n">
        <v>0.00433981468283636</v>
      </c>
      <c r="Q115" s="19" t="n">
        <v>0.0181351809503318</v>
      </c>
      <c r="R115" s="19"/>
      <c r="S115" s="19" t="n">
        <v>0.0107793044500739</v>
      </c>
      <c r="T115" s="19" t="n">
        <v>0.00875447634014479</v>
      </c>
      <c r="U115" s="19" t="n">
        <v>0.00999568389553519</v>
      </c>
      <c r="V115" s="19" t="n">
        <v>0.00796506940706532</v>
      </c>
      <c r="W115" s="19" t="n">
        <v>0.0116803137986645</v>
      </c>
      <c r="X115" s="19" t="n">
        <v>0.0206574326259024</v>
      </c>
      <c r="Y115" s="19" t="n">
        <v>0.00374356217307724</v>
      </c>
      <c r="Z115" s="19" t="n">
        <v>0.0141952624320617</v>
      </c>
      <c r="AA115" s="19" t="n">
        <v>0.0103256533233319</v>
      </c>
      <c r="AB115" s="19"/>
      <c r="AC115" s="19" t="n">
        <v>0.00907700771642874</v>
      </c>
      <c r="AD115" s="19" t="n">
        <v>0.00888666898310733</v>
      </c>
      <c r="AE115" s="19" t="n">
        <v>0.0252277123799818</v>
      </c>
      <c r="AF115" s="19"/>
      <c r="AG115" s="19" t="n">
        <v>0.00786001710212433</v>
      </c>
      <c r="AH115" s="19" t="n">
        <v>0.00465890307800119</v>
      </c>
      <c r="AI115" s="19" t="n">
        <v>0.0265241125828757</v>
      </c>
      <c r="AJ115" s="19" t="n">
        <v>0.0352253979266481</v>
      </c>
      <c r="AK115" s="19" t="n">
        <v>0.0232639288167886</v>
      </c>
      <c r="AL115" s="19"/>
      <c r="AM115" s="19" t="n">
        <v>0.00385591393544486</v>
      </c>
      <c r="AN115" s="19" t="n">
        <v>0.00814786375967801</v>
      </c>
      <c r="AO115" s="19" t="n">
        <v>0.0131970366802097</v>
      </c>
      <c r="AP115" s="19"/>
      <c r="AQ115" s="19" t="n">
        <v>0.00881324888617819</v>
      </c>
      <c r="AR115" s="19" t="n">
        <v>0.0161715255491566</v>
      </c>
      <c r="AS115" s="19" t="n">
        <v>0.0112741774797059</v>
      </c>
      <c r="AT115" s="19" t="n">
        <v>0.00657744454629232</v>
      </c>
      <c r="AU115" s="19" t="n">
        <v>0</v>
      </c>
    </row>
    <row r="116">
      <c r="B116" t="s">
        <v>99</v>
      </c>
      <c r="C116" s="19" t="n">
        <v>0.882666010611149</v>
      </c>
      <c r="D116" s="19" t="n">
        <v>0.857558038697089</v>
      </c>
      <c r="E116" s="19" t="n">
        <v>0.906275747590421</v>
      </c>
      <c r="F116" s="19"/>
      <c r="G116" s="19" t="n">
        <v>0.861507645077541</v>
      </c>
      <c r="H116" s="19" t="n">
        <v>0.877574901221249</v>
      </c>
      <c r="I116" s="19" t="n">
        <v>0.87339852857782</v>
      </c>
      <c r="J116" s="19" t="n">
        <v>0.871545954439487</v>
      </c>
      <c r="K116" s="19" t="n">
        <v>0.900106761620698</v>
      </c>
      <c r="L116" s="19" t="n">
        <v>0.89847878679595</v>
      </c>
      <c r="M116" s="19"/>
      <c r="N116" s="19" t="n">
        <v>0.880784244256795</v>
      </c>
      <c r="O116" s="19" t="n">
        <v>0.856550663357418</v>
      </c>
      <c r="P116" s="19" t="n">
        <v>0.925666211011127</v>
      </c>
      <c r="Q116" s="19" t="n">
        <v>0.872662325887591</v>
      </c>
      <c r="R116" s="19"/>
      <c r="S116" s="19" t="n">
        <v>0.851279893435286</v>
      </c>
      <c r="T116" s="19" t="n">
        <v>0.901476841301932</v>
      </c>
      <c r="U116" s="19" t="n">
        <v>0.858522235268643</v>
      </c>
      <c r="V116" s="19" t="n">
        <v>0.878811050916084</v>
      </c>
      <c r="W116" s="19" t="n">
        <v>0.900663378117017</v>
      </c>
      <c r="X116" s="19" t="n">
        <v>0.869683641388562</v>
      </c>
      <c r="Y116" s="19" t="n">
        <v>0.927812594588116</v>
      </c>
      <c r="Z116" s="19" t="n">
        <v>0.857213871493414</v>
      </c>
      <c r="AA116" s="19" t="n">
        <v>0.892978543943847</v>
      </c>
      <c r="AB116" s="19"/>
      <c r="AC116" s="19" t="n">
        <v>0.906453097599512</v>
      </c>
      <c r="AD116" s="19" t="n">
        <v>0.866191731547261</v>
      </c>
      <c r="AE116" s="19" t="n">
        <v>0.856841190808339</v>
      </c>
      <c r="AF116" s="19"/>
      <c r="AG116" s="19" t="n">
        <v>0.916299018889075</v>
      </c>
      <c r="AH116" s="19" t="n">
        <v>0.878397880725971</v>
      </c>
      <c r="AI116" s="19" t="n">
        <v>0.819236591413657</v>
      </c>
      <c r="AJ116" s="19" t="n">
        <v>0.848275069228733</v>
      </c>
      <c r="AK116" s="19" t="n">
        <v>0.864823850155522</v>
      </c>
      <c r="AL116" s="19"/>
      <c r="AM116" s="19" t="n">
        <v>0.910363548128717</v>
      </c>
      <c r="AN116" s="19" t="n">
        <v>0.884455545985388</v>
      </c>
      <c r="AO116" s="19" t="n">
        <v>0.856806537099157</v>
      </c>
      <c r="AP116" s="19"/>
      <c r="AQ116" s="19" t="n">
        <v>0.899717789227232</v>
      </c>
      <c r="AR116" s="19" t="n">
        <v>0.872544360061462</v>
      </c>
      <c r="AS116" s="19" t="n">
        <v>0.875957352908276</v>
      </c>
      <c r="AT116" s="19" t="n">
        <v>0.854665217194729</v>
      </c>
      <c r="AU116" s="19" t="n">
        <v>0.886655618733349</v>
      </c>
    </row>
    <row r="117">
      <c r="B117" t="s">
        <v>100</v>
      </c>
      <c r="C117" s="19" t="n">
        <v>0.0173356778770108</v>
      </c>
      <c r="D117" s="19" t="n">
        <v>0.0238830287628465</v>
      </c>
      <c r="E117" s="19" t="n">
        <v>0.011312869160034</v>
      </c>
      <c r="F117" s="19"/>
      <c r="G117" s="19" t="n">
        <v>0.0251196580445541</v>
      </c>
      <c r="H117" s="19" t="n">
        <v>0.0200897211997949</v>
      </c>
      <c r="I117" s="19" t="n">
        <v>0.0201588618195005</v>
      </c>
      <c r="J117" s="19" t="n">
        <v>0.0144188149864411</v>
      </c>
      <c r="K117" s="19" t="n">
        <v>0.0175994235080643</v>
      </c>
      <c r="L117" s="19" t="n">
        <v>0.0117321886003758</v>
      </c>
      <c r="M117" s="19"/>
      <c r="N117" s="19" t="n">
        <v>0.0224746279040185</v>
      </c>
      <c r="O117" s="19" t="n">
        <v>0.0223224867578668</v>
      </c>
      <c r="P117" s="19" t="n">
        <v>0.00925310578882918</v>
      </c>
      <c r="Q117" s="19" t="n">
        <v>0.0139100485661145</v>
      </c>
      <c r="R117" s="19"/>
      <c r="S117" s="19" t="n">
        <v>0.0212328572577313</v>
      </c>
      <c r="T117" s="19" t="n">
        <v>0.020273611240253</v>
      </c>
      <c r="U117" s="19" t="n">
        <v>0.00839286915690517</v>
      </c>
      <c r="V117" s="19" t="n">
        <v>0.024470880076287</v>
      </c>
      <c r="W117" s="19" t="n">
        <v>0.0103401944503745</v>
      </c>
      <c r="X117" s="19" t="n">
        <v>0.0278400619300593</v>
      </c>
      <c r="Y117" s="19" t="n">
        <v>0.0169343695713109</v>
      </c>
      <c r="Z117" s="19" t="n">
        <v>0.0205995525665508</v>
      </c>
      <c r="AA117" s="19" t="n">
        <v>0.00520715882398626</v>
      </c>
      <c r="AB117" s="19"/>
      <c r="AC117" s="19" t="n">
        <v>0.0127434161272439</v>
      </c>
      <c r="AD117" s="19" t="n">
        <v>0.0278197205178736</v>
      </c>
      <c r="AE117" s="19" t="n">
        <v>0.00638637364066079</v>
      </c>
      <c r="AF117" s="19"/>
      <c r="AG117" s="19" t="n">
        <v>0.015287602487071</v>
      </c>
      <c r="AH117" s="19" t="n">
        <v>0.025478290916914</v>
      </c>
      <c r="AI117" s="19" t="n">
        <v>0.0307483921411461</v>
      </c>
      <c r="AJ117" s="19" t="n">
        <v>0.0840320499597977</v>
      </c>
      <c r="AK117" s="19" t="n">
        <v>0.00346843123199238</v>
      </c>
      <c r="AL117" s="19"/>
      <c r="AM117" s="19" t="n">
        <v>0.0184062636636324</v>
      </c>
      <c r="AN117" s="19" t="n">
        <v>0.016893180442381</v>
      </c>
      <c r="AO117" s="19" t="n">
        <v>0.0266266926476098</v>
      </c>
      <c r="AP117" s="19"/>
      <c r="AQ117" s="19" t="n">
        <v>0.0123957096744585</v>
      </c>
      <c r="AR117" s="19" t="n">
        <v>0.00577741458674571</v>
      </c>
      <c r="AS117" s="19" t="n">
        <v>0.0234194100067544</v>
      </c>
      <c r="AT117" s="19" t="n">
        <v>0.0385446912976694</v>
      </c>
      <c r="AU117" s="19" t="n">
        <v>0.0419450601532147</v>
      </c>
    </row>
    <row r="118">
      <c r="B118" t="s">
        <v>101</v>
      </c>
      <c r="C118" s="19" t="n">
        <v>0.865330332734138</v>
      </c>
      <c r="D118" s="19" t="n">
        <v>0.833675009934242</v>
      </c>
      <c r="E118" s="19" t="n">
        <v>0.894962878430387</v>
      </c>
      <c r="F118" s="19"/>
      <c r="G118" s="19" t="n">
        <v>0.836387987032987</v>
      </c>
      <c r="H118" s="19" t="n">
        <v>0.857485180021454</v>
      </c>
      <c r="I118" s="19" t="n">
        <v>0.853239666758319</v>
      </c>
      <c r="J118" s="19" t="n">
        <v>0.857127139453046</v>
      </c>
      <c r="K118" s="19" t="n">
        <v>0.882507338112634</v>
      </c>
      <c r="L118" s="19" t="n">
        <v>0.886746598195574</v>
      </c>
      <c r="M118" s="19"/>
      <c r="N118" s="19" t="n">
        <v>0.858309616352777</v>
      </c>
      <c r="O118" s="19" t="n">
        <v>0.834228176599552</v>
      </c>
      <c r="P118" s="19" t="n">
        <v>0.916413105222298</v>
      </c>
      <c r="Q118" s="19" t="n">
        <v>0.858752277321477</v>
      </c>
      <c r="R118" s="19"/>
      <c r="S118" s="19" t="n">
        <v>0.830047036177554</v>
      </c>
      <c r="T118" s="19" t="n">
        <v>0.881203230061679</v>
      </c>
      <c r="U118" s="19" t="n">
        <v>0.850129366111737</v>
      </c>
      <c r="V118" s="19" t="n">
        <v>0.854340170839797</v>
      </c>
      <c r="W118" s="19" t="n">
        <v>0.890323183666642</v>
      </c>
      <c r="X118" s="19" t="n">
        <v>0.841843579458503</v>
      </c>
      <c r="Y118" s="19" t="n">
        <v>0.910878225016805</v>
      </c>
      <c r="Z118" s="19" t="n">
        <v>0.836614318926863</v>
      </c>
      <c r="AA118" s="19" t="n">
        <v>0.88777138511986</v>
      </c>
      <c r="AB118" s="19"/>
      <c r="AC118" s="19" t="n">
        <v>0.893709681472268</v>
      </c>
      <c r="AD118" s="19" t="n">
        <v>0.838372011029388</v>
      </c>
      <c r="AE118" s="19" t="n">
        <v>0.850454817167678</v>
      </c>
      <c r="AF118" s="19"/>
      <c r="AG118" s="19" t="n">
        <v>0.901011416402003</v>
      </c>
      <c r="AH118" s="19" t="n">
        <v>0.852919589809057</v>
      </c>
      <c r="AI118" s="19" t="n">
        <v>0.788488199272511</v>
      </c>
      <c r="AJ118" s="19" t="n">
        <v>0.764243019268935</v>
      </c>
      <c r="AK118" s="19" t="n">
        <v>0.86135541892353</v>
      </c>
      <c r="AL118" s="19"/>
      <c r="AM118" s="19" t="n">
        <v>0.891957284465085</v>
      </c>
      <c r="AN118" s="19" t="n">
        <v>0.867562365543007</v>
      </c>
      <c r="AO118" s="19" t="n">
        <v>0.830179844451547</v>
      </c>
      <c r="AP118" s="19"/>
      <c r="AQ118" s="19" t="n">
        <v>0.887322079552774</v>
      </c>
      <c r="AR118" s="19" t="n">
        <v>0.866766945474716</v>
      </c>
      <c r="AS118" s="19" t="n">
        <v>0.852537942901522</v>
      </c>
      <c r="AT118" s="19" t="n">
        <v>0.816120525897059</v>
      </c>
      <c r="AU118" s="19" t="n">
        <v>0.844710558580135</v>
      </c>
    </row>
    <row r="1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c r="B120" s="7" t="s">
        <v>123</v>
      </c>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c r="B121" s="26" t="s">
        <v>79</v>
      </c>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c r="B122" t="s">
        <v>94</v>
      </c>
      <c r="C122" s="19" t="n">
        <v>0.479282298764684</v>
      </c>
      <c r="D122" s="19" t="n">
        <v>0.449548181058407</v>
      </c>
      <c r="E122" s="19" t="n">
        <v>0.506067623927097</v>
      </c>
      <c r="F122" s="19"/>
      <c r="G122" s="19" t="n">
        <v>0.54221315176296</v>
      </c>
      <c r="H122" s="19" t="n">
        <v>0.532545531227608</v>
      </c>
      <c r="I122" s="19" t="n">
        <v>0.501129138689366</v>
      </c>
      <c r="J122" s="19" t="n">
        <v>0.451169574072905</v>
      </c>
      <c r="K122" s="19" t="n">
        <v>0.436777416226362</v>
      </c>
      <c r="L122" s="19" t="n">
        <v>0.445742127048991</v>
      </c>
      <c r="M122" s="19"/>
      <c r="N122" s="19" t="n">
        <v>0.426910988415373</v>
      </c>
      <c r="O122" s="19" t="n">
        <v>0.481188746666333</v>
      </c>
      <c r="P122" s="19" t="n">
        <v>0.53516243266862</v>
      </c>
      <c r="Q122" s="19" t="n">
        <v>0.480466238204193</v>
      </c>
      <c r="R122" s="19"/>
      <c r="S122" s="19" t="n">
        <v>0.486817562463727</v>
      </c>
      <c r="T122" s="19" t="n">
        <v>0.472320701872382</v>
      </c>
      <c r="U122" s="19" t="n">
        <v>0.461455490591539</v>
      </c>
      <c r="V122" s="19" t="n">
        <v>0.458351362389014</v>
      </c>
      <c r="W122" s="19" t="n">
        <v>0.454780920289802</v>
      </c>
      <c r="X122" s="19" t="n">
        <v>0.463066615290659</v>
      </c>
      <c r="Y122" s="19" t="n">
        <v>0.459062578194813</v>
      </c>
      <c r="Z122" s="19" t="n">
        <v>0.469043801981285</v>
      </c>
      <c r="AA122" s="19" t="n">
        <v>0.559186548714291</v>
      </c>
      <c r="AB122" s="19"/>
      <c r="AC122" s="19" t="n">
        <v>0.492024959475254</v>
      </c>
      <c r="AD122" s="19" t="n">
        <v>0.444851412632075</v>
      </c>
      <c r="AE122" s="19" t="n">
        <v>0.539388001784768</v>
      </c>
      <c r="AF122" s="19"/>
      <c r="AG122" s="19" t="n">
        <v>0.505076540483406</v>
      </c>
      <c r="AH122" s="19" t="n">
        <v>0.453443844688463</v>
      </c>
      <c r="AI122" s="19" t="n">
        <v>0.338008518335702</v>
      </c>
      <c r="AJ122" s="19" t="n">
        <v>0.521655231734361</v>
      </c>
      <c r="AK122" s="19" t="n">
        <v>0.515668401416516</v>
      </c>
      <c r="AL122" s="19"/>
      <c r="AM122" s="19" t="n">
        <v>0.472061158177919</v>
      </c>
      <c r="AN122" s="19" t="n">
        <v>0.482814558524685</v>
      </c>
      <c r="AO122" s="19" t="n">
        <v>0.463899689864987</v>
      </c>
      <c r="AP122" s="19"/>
      <c r="AQ122" s="19" t="n">
        <v>0.555430778915784</v>
      </c>
      <c r="AR122" s="19" t="n">
        <v>0.445726912746675</v>
      </c>
      <c r="AS122" s="19" t="n">
        <v>0.462013896546387</v>
      </c>
      <c r="AT122" s="19" t="n">
        <v>0.412944943094685</v>
      </c>
      <c r="AU122" s="19" t="n">
        <v>0.495564324469307</v>
      </c>
    </row>
    <row r="123">
      <c r="B123" t="s">
        <v>95</v>
      </c>
      <c r="C123" s="19" t="n">
        <v>0.420019632508099</v>
      </c>
      <c r="D123" s="19" t="n">
        <v>0.426480807942006</v>
      </c>
      <c r="E123" s="19" t="n">
        <v>0.415224406910106</v>
      </c>
      <c r="F123" s="19"/>
      <c r="G123" s="19" t="n">
        <v>0.385523719742831</v>
      </c>
      <c r="H123" s="19" t="n">
        <v>0.341355062164988</v>
      </c>
      <c r="I123" s="19" t="n">
        <v>0.406171349916396</v>
      </c>
      <c r="J123" s="19" t="n">
        <v>0.429302242023742</v>
      </c>
      <c r="K123" s="19" t="n">
        <v>0.470996596700625</v>
      </c>
      <c r="L123" s="19" t="n">
        <v>0.461229424426035</v>
      </c>
      <c r="M123" s="19"/>
      <c r="N123" s="19" t="n">
        <v>0.457919360981625</v>
      </c>
      <c r="O123" s="19" t="n">
        <v>0.407497924197341</v>
      </c>
      <c r="P123" s="19" t="n">
        <v>0.39105829185087</v>
      </c>
      <c r="Q123" s="19" t="n">
        <v>0.420629187958899</v>
      </c>
      <c r="R123" s="19"/>
      <c r="S123" s="19" t="n">
        <v>0.390882023193513</v>
      </c>
      <c r="T123" s="19" t="n">
        <v>0.42244640129779</v>
      </c>
      <c r="U123" s="19" t="n">
        <v>0.41982434511901</v>
      </c>
      <c r="V123" s="19" t="n">
        <v>0.429174351237346</v>
      </c>
      <c r="W123" s="19" t="n">
        <v>0.466414649314773</v>
      </c>
      <c r="X123" s="19" t="n">
        <v>0.424844750078946</v>
      </c>
      <c r="Y123" s="19" t="n">
        <v>0.459824498958485</v>
      </c>
      <c r="Z123" s="19" t="n">
        <v>0.444207373534748</v>
      </c>
      <c r="AA123" s="19" t="n">
        <v>0.370566886663604</v>
      </c>
      <c r="AB123" s="19"/>
      <c r="AC123" s="19" t="n">
        <v>0.432245210978679</v>
      </c>
      <c r="AD123" s="19" t="n">
        <v>0.434018223478284</v>
      </c>
      <c r="AE123" s="19" t="n">
        <v>0.337986268665582</v>
      </c>
      <c r="AF123" s="19"/>
      <c r="AG123" s="19" t="n">
        <v>0.414250789536811</v>
      </c>
      <c r="AH123" s="19" t="n">
        <v>0.455593949043271</v>
      </c>
      <c r="AI123" s="19" t="n">
        <v>0.4813832502492</v>
      </c>
      <c r="AJ123" s="19" t="n">
        <v>0.414695715136388</v>
      </c>
      <c r="AK123" s="19" t="n">
        <v>0.36504678121908</v>
      </c>
      <c r="AL123" s="19"/>
      <c r="AM123" s="19" t="n">
        <v>0.432890839682381</v>
      </c>
      <c r="AN123" s="19" t="n">
        <v>0.413039166329647</v>
      </c>
      <c r="AO123" s="19" t="n">
        <v>0.409355156605226</v>
      </c>
      <c r="AP123" s="19"/>
      <c r="AQ123" s="19" t="n">
        <v>0.36887963611353</v>
      </c>
      <c r="AR123" s="19" t="n">
        <v>0.464127979965343</v>
      </c>
      <c r="AS123" s="19" t="n">
        <v>0.433574416681704</v>
      </c>
      <c r="AT123" s="19" t="n">
        <v>0.432600127958328</v>
      </c>
      <c r="AU123" s="19" t="n">
        <v>0.347976456568978</v>
      </c>
    </row>
    <row r="124">
      <c r="B124" t="s">
        <v>96</v>
      </c>
      <c r="C124" s="19" t="n">
        <v>0.0774338479461071</v>
      </c>
      <c r="D124" s="19" t="n">
        <v>0.098608449748279</v>
      </c>
      <c r="E124" s="19" t="n">
        <v>0.0572711654172371</v>
      </c>
      <c r="F124" s="19"/>
      <c r="G124" s="19" t="n">
        <v>0.0684110073627297</v>
      </c>
      <c r="H124" s="19" t="n">
        <v>0.0964803297565053</v>
      </c>
      <c r="I124" s="19" t="n">
        <v>0.0653731361225516</v>
      </c>
      <c r="J124" s="19" t="n">
        <v>0.093103171692518</v>
      </c>
      <c r="K124" s="19" t="n">
        <v>0.067353128936413</v>
      </c>
      <c r="L124" s="19" t="n">
        <v>0.071760976985617</v>
      </c>
      <c r="M124" s="19"/>
      <c r="N124" s="19" t="n">
        <v>0.084564528002655</v>
      </c>
      <c r="O124" s="19" t="n">
        <v>0.086089185958188</v>
      </c>
      <c r="P124" s="19" t="n">
        <v>0.0625167439650369</v>
      </c>
      <c r="Q124" s="19" t="n">
        <v>0.0747701089551421</v>
      </c>
      <c r="R124" s="19"/>
      <c r="S124" s="19" t="n">
        <v>0.0984489532029098</v>
      </c>
      <c r="T124" s="19" t="n">
        <v>0.0778933787190958</v>
      </c>
      <c r="U124" s="19" t="n">
        <v>0.0876278715934793</v>
      </c>
      <c r="V124" s="19" t="n">
        <v>0.0738434602556489</v>
      </c>
      <c r="W124" s="19" t="n">
        <v>0.0622085834048981</v>
      </c>
      <c r="X124" s="19" t="n">
        <v>0.0765319384602774</v>
      </c>
      <c r="Y124" s="19" t="n">
        <v>0.0689060978191186</v>
      </c>
      <c r="Z124" s="19" t="n">
        <v>0.0867488244839665</v>
      </c>
      <c r="AA124" s="19" t="n">
        <v>0.060454212961328</v>
      </c>
      <c r="AB124" s="19"/>
      <c r="AC124" s="19" t="n">
        <v>0.0572459024524038</v>
      </c>
      <c r="AD124" s="19" t="n">
        <v>0.0955289105046323</v>
      </c>
      <c r="AE124" s="19" t="n">
        <v>0.0804130333717736</v>
      </c>
      <c r="AF124" s="19"/>
      <c r="AG124" s="19" t="n">
        <v>0.061310672656439</v>
      </c>
      <c r="AH124" s="19" t="n">
        <v>0.0749077145208084</v>
      </c>
      <c r="AI124" s="19" t="n">
        <v>0.11647245160539</v>
      </c>
      <c r="AJ124" s="19" t="n">
        <v>0.0324674828848215</v>
      </c>
      <c r="AK124" s="19" t="n">
        <v>0.0891819209202573</v>
      </c>
      <c r="AL124" s="19"/>
      <c r="AM124" s="19" t="n">
        <v>0.0679209717662659</v>
      </c>
      <c r="AN124" s="19" t="n">
        <v>0.087477443332716</v>
      </c>
      <c r="AO124" s="19" t="n">
        <v>0.0976011841080904</v>
      </c>
      <c r="AP124" s="19"/>
      <c r="AQ124" s="19" t="n">
        <v>0.064094472624671</v>
      </c>
      <c r="AR124" s="19" t="n">
        <v>0.0661913362113803</v>
      </c>
      <c r="AS124" s="19" t="n">
        <v>0.0724345279091205</v>
      </c>
      <c r="AT124" s="19" t="n">
        <v>0.120565886605429</v>
      </c>
      <c r="AU124" s="19" t="n">
        <v>0.1145141588085</v>
      </c>
    </row>
    <row r="125">
      <c r="B125" t="s">
        <v>97</v>
      </c>
      <c r="C125" s="19" t="n">
        <v>0.0123030883606639</v>
      </c>
      <c r="D125" s="19" t="n">
        <v>0.0132517498509372</v>
      </c>
      <c r="E125" s="19" t="n">
        <v>0.0114872770958916</v>
      </c>
      <c r="F125" s="19"/>
      <c r="G125" s="19" t="n">
        <v>0.00385212113147951</v>
      </c>
      <c r="H125" s="19" t="n">
        <v>0.01737532891572</v>
      </c>
      <c r="I125" s="19" t="n">
        <v>0.0108682772493065</v>
      </c>
      <c r="J125" s="19" t="n">
        <v>0.016820787939108</v>
      </c>
      <c r="K125" s="19" t="n">
        <v>0.0102506994423807</v>
      </c>
      <c r="L125" s="19" t="n">
        <v>0.0116222315132777</v>
      </c>
      <c r="M125" s="19"/>
      <c r="N125" s="19" t="n">
        <v>0.0160903621942949</v>
      </c>
      <c r="O125" s="19" t="n">
        <v>0.014831101204825</v>
      </c>
      <c r="P125" s="19" t="n">
        <v>0.00535624572024351</v>
      </c>
      <c r="Q125" s="19" t="n">
        <v>0.0118395018206244</v>
      </c>
      <c r="R125" s="19"/>
      <c r="S125" s="19" t="n">
        <v>0.0165648288677896</v>
      </c>
      <c r="T125" s="19" t="n">
        <v>0.0151447627519076</v>
      </c>
      <c r="U125" s="19" t="n">
        <v>0.014003558607027</v>
      </c>
      <c r="V125" s="19" t="n">
        <v>0.0336390301604229</v>
      </c>
      <c r="W125" s="19" t="n">
        <v>0</v>
      </c>
      <c r="X125" s="19" t="n">
        <v>0.00398009517876643</v>
      </c>
      <c r="Y125" s="19" t="n">
        <v>0.0042562593057178</v>
      </c>
      <c r="Z125" s="19" t="n">
        <v>0</v>
      </c>
      <c r="AA125" s="19" t="n">
        <v>0.00979235166077694</v>
      </c>
      <c r="AB125" s="19"/>
      <c r="AC125" s="19" t="n">
        <v>0.00835041696364241</v>
      </c>
      <c r="AD125" s="19" t="n">
        <v>0.0172545644520799</v>
      </c>
      <c r="AE125" s="19" t="n">
        <v>0.0157414741296234</v>
      </c>
      <c r="AF125" s="19"/>
      <c r="AG125" s="19" t="n">
        <v>0.0145541906513797</v>
      </c>
      <c r="AH125" s="19" t="n">
        <v>0.011395588669456</v>
      </c>
      <c r="AI125" s="19" t="n">
        <v>0.0317111543946777</v>
      </c>
      <c r="AJ125" s="19" t="n">
        <v>0.0311815702444292</v>
      </c>
      <c r="AK125" s="19" t="n">
        <v>0.00244509873298378</v>
      </c>
      <c r="AL125" s="19"/>
      <c r="AM125" s="19" t="n">
        <v>0.0224186245377208</v>
      </c>
      <c r="AN125" s="19" t="n">
        <v>0.00886278551775741</v>
      </c>
      <c r="AO125" s="19" t="n">
        <v>0.0159469327414867</v>
      </c>
      <c r="AP125" s="19"/>
      <c r="AQ125" s="19" t="n">
        <v>0.00456188970681882</v>
      </c>
      <c r="AR125" s="19" t="n">
        <v>0.0100164908536672</v>
      </c>
      <c r="AS125" s="19" t="n">
        <v>0.0211106887738297</v>
      </c>
      <c r="AT125" s="19" t="n">
        <v>0.0163135114341716</v>
      </c>
      <c r="AU125" s="19" t="n">
        <v>0.0419450601532147</v>
      </c>
    </row>
    <row r="126">
      <c r="B126" t="s">
        <v>98</v>
      </c>
      <c r="C126" s="19" t="n">
        <v>0.00131988892252681</v>
      </c>
      <c r="D126" s="19" t="n">
        <v>0.00184324148400141</v>
      </c>
      <c r="E126" s="19" t="n">
        <v>0.000838082738928317</v>
      </c>
      <c r="F126" s="19"/>
      <c r="G126" s="19" t="n">
        <v>0</v>
      </c>
      <c r="H126" s="19" t="n">
        <v>0.00302903770260829</v>
      </c>
      <c r="I126" s="19" t="n">
        <v>0</v>
      </c>
      <c r="J126" s="19" t="n">
        <v>0.00481638066581765</v>
      </c>
      <c r="K126" s="19" t="n">
        <v>0</v>
      </c>
      <c r="L126" s="19" t="n">
        <v>0</v>
      </c>
      <c r="M126" s="19"/>
      <c r="N126" s="19" t="n">
        <v>0.00330086165998155</v>
      </c>
      <c r="O126" s="19" t="n">
        <v>0.00166324716146118</v>
      </c>
      <c r="P126" s="19" t="n">
        <v>0</v>
      </c>
      <c r="Q126" s="19" t="n">
        <v>0</v>
      </c>
      <c r="R126" s="19"/>
      <c r="S126" s="19" t="n">
        <v>0.00237812942359283</v>
      </c>
      <c r="T126" s="19" t="n">
        <v>0</v>
      </c>
      <c r="U126" s="19" t="n">
        <v>0</v>
      </c>
      <c r="V126" s="19" t="n">
        <v>0</v>
      </c>
      <c r="W126" s="19" t="n">
        <v>0.0109321873381279</v>
      </c>
      <c r="X126" s="19" t="n">
        <v>0</v>
      </c>
      <c r="Y126" s="19" t="n">
        <v>0</v>
      </c>
      <c r="Z126" s="19" t="n">
        <v>0</v>
      </c>
      <c r="AA126" s="19" t="n">
        <v>0</v>
      </c>
      <c r="AB126" s="19"/>
      <c r="AC126" s="19" t="n">
        <v>0.00244660947026597</v>
      </c>
      <c r="AD126" s="19" t="n">
        <v>0.000936423388489341</v>
      </c>
      <c r="AE126" s="19" t="n">
        <v>0</v>
      </c>
      <c r="AF126" s="19"/>
      <c r="AG126" s="19" t="n">
        <v>0.00233352279371406</v>
      </c>
      <c r="AH126" s="19" t="n">
        <v>0</v>
      </c>
      <c r="AI126" s="19" t="n">
        <v>0.00590051283215515</v>
      </c>
      <c r="AJ126" s="19" t="n">
        <v>0</v>
      </c>
      <c r="AK126" s="19" t="n">
        <v>0</v>
      </c>
      <c r="AL126" s="19"/>
      <c r="AM126" s="19" t="n">
        <v>0.00228199618051332</v>
      </c>
      <c r="AN126" s="19" t="n">
        <v>0.00108978910822951</v>
      </c>
      <c r="AO126" s="19" t="n">
        <v>0</v>
      </c>
      <c r="AP126" s="19"/>
      <c r="AQ126" s="19" t="n">
        <v>0</v>
      </c>
      <c r="AR126" s="19" t="n">
        <v>0</v>
      </c>
      <c r="AS126" s="19" t="n">
        <v>0.0019411926091605</v>
      </c>
      <c r="AT126" s="19" t="n">
        <v>0.00648032009257825</v>
      </c>
      <c r="AU126" s="19" t="n">
        <v>0</v>
      </c>
    </row>
    <row r="127">
      <c r="B127" t="s">
        <v>88</v>
      </c>
      <c r="C127" s="19" t="n">
        <v>0.00964124349791966</v>
      </c>
      <c r="D127" s="19" t="n">
        <v>0.0102675699163699</v>
      </c>
      <c r="E127" s="19" t="n">
        <v>0.00911144391073958</v>
      </c>
      <c r="F127" s="19"/>
      <c r="G127" s="19" t="n">
        <v>0</v>
      </c>
      <c r="H127" s="19" t="n">
        <v>0.00921471023257083</v>
      </c>
      <c r="I127" s="19" t="n">
        <v>0.01645809802238</v>
      </c>
      <c r="J127" s="19" t="n">
        <v>0.00478784360590951</v>
      </c>
      <c r="K127" s="19" t="n">
        <v>0.0146221586942186</v>
      </c>
      <c r="L127" s="19" t="n">
        <v>0.00964524002607939</v>
      </c>
      <c r="M127" s="19"/>
      <c r="N127" s="19" t="n">
        <v>0.0112138987460706</v>
      </c>
      <c r="O127" s="19" t="n">
        <v>0.00872979481185132</v>
      </c>
      <c r="P127" s="19" t="n">
        <v>0.00590628579523008</v>
      </c>
      <c r="Q127" s="19" t="n">
        <v>0.0122949630611417</v>
      </c>
      <c r="R127" s="19"/>
      <c r="S127" s="19" t="n">
        <v>0.00490850284846835</v>
      </c>
      <c r="T127" s="19" t="n">
        <v>0.012194755358824</v>
      </c>
      <c r="U127" s="19" t="n">
        <v>0.0170887340889447</v>
      </c>
      <c r="V127" s="19" t="n">
        <v>0.00499179595756841</v>
      </c>
      <c r="W127" s="19" t="n">
        <v>0.00566365965239933</v>
      </c>
      <c r="X127" s="19" t="n">
        <v>0.0315766009913513</v>
      </c>
      <c r="Y127" s="19" t="n">
        <v>0.00795056572186536</v>
      </c>
      <c r="Z127" s="19" t="n">
        <v>0</v>
      </c>
      <c r="AA127" s="19" t="n">
        <v>0</v>
      </c>
      <c r="AB127" s="19"/>
      <c r="AC127" s="19" t="n">
        <v>0.00768690065975503</v>
      </c>
      <c r="AD127" s="19" t="n">
        <v>0.00741046554443897</v>
      </c>
      <c r="AE127" s="19" t="n">
        <v>0.0264712220482529</v>
      </c>
      <c r="AF127" s="19"/>
      <c r="AG127" s="19" t="n">
        <v>0.00247428387825039</v>
      </c>
      <c r="AH127" s="19" t="n">
        <v>0.00465890307800119</v>
      </c>
      <c r="AI127" s="19" t="n">
        <v>0.0265241125828757</v>
      </c>
      <c r="AJ127" s="19" t="n">
        <v>0</v>
      </c>
      <c r="AK127" s="19" t="n">
        <v>0.0276577977111636</v>
      </c>
      <c r="AL127" s="19"/>
      <c r="AM127" s="19" t="n">
        <v>0.00242640965520023</v>
      </c>
      <c r="AN127" s="19" t="n">
        <v>0.00671625718696558</v>
      </c>
      <c r="AO127" s="19" t="n">
        <v>0.0131970366802097</v>
      </c>
      <c r="AP127" s="19"/>
      <c r="AQ127" s="19" t="n">
        <v>0.00703322263919579</v>
      </c>
      <c r="AR127" s="19" t="n">
        <v>0.0139372802229344</v>
      </c>
      <c r="AS127" s="19" t="n">
        <v>0.0089252774797978</v>
      </c>
      <c r="AT127" s="19" t="n">
        <v>0.0110952108148079</v>
      </c>
      <c r="AU127" s="19" t="n">
        <v>0</v>
      </c>
    </row>
    <row r="128">
      <c r="B128" t="s">
        <v>99</v>
      </c>
      <c r="C128" s="19" t="n">
        <v>0.899301931272783</v>
      </c>
      <c r="D128" s="19" t="n">
        <v>0.876028989000412</v>
      </c>
      <c r="E128" s="19" t="n">
        <v>0.921292030837203</v>
      </c>
      <c r="F128" s="19"/>
      <c r="G128" s="19" t="n">
        <v>0.927736871505791</v>
      </c>
      <c r="H128" s="19" t="n">
        <v>0.873900593392596</v>
      </c>
      <c r="I128" s="19" t="n">
        <v>0.907300488605762</v>
      </c>
      <c r="J128" s="19" t="n">
        <v>0.880471816096647</v>
      </c>
      <c r="K128" s="19" t="n">
        <v>0.907774012926988</v>
      </c>
      <c r="L128" s="19" t="n">
        <v>0.906971551475026</v>
      </c>
      <c r="M128" s="19"/>
      <c r="N128" s="19" t="n">
        <v>0.884830349396998</v>
      </c>
      <c r="O128" s="19" t="n">
        <v>0.888686670863674</v>
      </c>
      <c r="P128" s="19" t="n">
        <v>0.92622072451949</v>
      </c>
      <c r="Q128" s="19" t="n">
        <v>0.901095426163092</v>
      </c>
      <c r="R128" s="19"/>
      <c r="S128" s="19" t="n">
        <v>0.877699585657239</v>
      </c>
      <c r="T128" s="19" t="n">
        <v>0.894767103170173</v>
      </c>
      <c r="U128" s="19" t="n">
        <v>0.881279835710549</v>
      </c>
      <c r="V128" s="19" t="n">
        <v>0.88752571362636</v>
      </c>
      <c r="W128" s="19" t="n">
        <v>0.921195569604575</v>
      </c>
      <c r="X128" s="19" t="n">
        <v>0.887911365369605</v>
      </c>
      <c r="Y128" s="19" t="n">
        <v>0.918887077153298</v>
      </c>
      <c r="Z128" s="19" t="n">
        <v>0.913251175516034</v>
      </c>
      <c r="AA128" s="19" t="n">
        <v>0.929753435377895</v>
      </c>
      <c r="AB128" s="19"/>
      <c r="AC128" s="19" t="n">
        <v>0.924270170453933</v>
      </c>
      <c r="AD128" s="19" t="n">
        <v>0.878869636110359</v>
      </c>
      <c r="AE128" s="19" t="n">
        <v>0.87737427045035</v>
      </c>
      <c r="AF128" s="19"/>
      <c r="AG128" s="19" t="n">
        <v>0.919327330020217</v>
      </c>
      <c r="AH128" s="19" t="n">
        <v>0.909037793731734</v>
      </c>
      <c r="AI128" s="19" t="n">
        <v>0.819391768584902</v>
      </c>
      <c r="AJ128" s="19" t="n">
        <v>0.936350946870749</v>
      </c>
      <c r="AK128" s="19" t="n">
        <v>0.880715182635595</v>
      </c>
      <c r="AL128" s="19"/>
      <c r="AM128" s="19" t="n">
        <v>0.9049519978603</v>
      </c>
      <c r="AN128" s="19" t="n">
        <v>0.895853724854332</v>
      </c>
      <c r="AO128" s="19" t="n">
        <v>0.873254846470213</v>
      </c>
      <c r="AP128" s="19"/>
      <c r="AQ128" s="19" t="n">
        <v>0.924310415029314</v>
      </c>
      <c r="AR128" s="19" t="n">
        <v>0.909854892712018</v>
      </c>
      <c r="AS128" s="19" t="n">
        <v>0.895588313228092</v>
      </c>
      <c r="AT128" s="19" t="n">
        <v>0.845545071053013</v>
      </c>
      <c r="AU128" s="19" t="n">
        <v>0.843540781038285</v>
      </c>
    </row>
    <row r="129">
      <c r="B129" t="s">
        <v>100</v>
      </c>
      <c r="C129" s="19" t="n">
        <v>0.0136229772831907</v>
      </c>
      <c r="D129" s="19" t="n">
        <v>0.0150949913349386</v>
      </c>
      <c r="E129" s="19" t="n">
        <v>0.0123253598348199</v>
      </c>
      <c r="F129" s="19"/>
      <c r="G129" s="19" t="n">
        <v>0.00385212113147951</v>
      </c>
      <c r="H129" s="19" t="n">
        <v>0.0204043666183283</v>
      </c>
      <c r="I129" s="19" t="n">
        <v>0.0108682772493065</v>
      </c>
      <c r="J129" s="19" t="n">
        <v>0.0216371686049256</v>
      </c>
      <c r="K129" s="19" t="n">
        <v>0.0102506994423807</v>
      </c>
      <c r="L129" s="19" t="n">
        <v>0.0116222315132777</v>
      </c>
      <c r="M129" s="19"/>
      <c r="N129" s="19" t="n">
        <v>0.0193912238542764</v>
      </c>
      <c r="O129" s="19" t="n">
        <v>0.0164943483662862</v>
      </c>
      <c r="P129" s="19" t="n">
        <v>0.00535624572024351</v>
      </c>
      <c r="Q129" s="19" t="n">
        <v>0.0118395018206244</v>
      </c>
      <c r="R129" s="19"/>
      <c r="S129" s="19" t="n">
        <v>0.0189429582913825</v>
      </c>
      <c r="T129" s="19" t="n">
        <v>0.0151447627519076</v>
      </c>
      <c r="U129" s="19" t="n">
        <v>0.014003558607027</v>
      </c>
      <c r="V129" s="19" t="n">
        <v>0.0336390301604229</v>
      </c>
      <c r="W129" s="19" t="n">
        <v>0.0109321873381279</v>
      </c>
      <c r="X129" s="19" t="n">
        <v>0.00398009517876643</v>
      </c>
      <c r="Y129" s="19" t="n">
        <v>0.0042562593057178</v>
      </c>
      <c r="Z129" s="19" t="n">
        <v>0</v>
      </c>
      <c r="AA129" s="19" t="n">
        <v>0.00979235166077694</v>
      </c>
      <c r="AB129" s="19"/>
      <c r="AC129" s="19" t="n">
        <v>0.0107970264339084</v>
      </c>
      <c r="AD129" s="19" t="n">
        <v>0.0181909878405693</v>
      </c>
      <c r="AE129" s="19" t="n">
        <v>0.0157414741296234</v>
      </c>
      <c r="AF129" s="19"/>
      <c r="AG129" s="19" t="n">
        <v>0.0168877134450937</v>
      </c>
      <c r="AH129" s="19" t="n">
        <v>0.011395588669456</v>
      </c>
      <c r="AI129" s="19" t="n">
        <v>0.0376116672268328</v>
      </c>
      <c r="AJ129" s="19" t="n">
        <v>0.0311815702444292</v>
      </c>
      <c r="AK129" s="19" t="n">
        <v>0.00244509873298378</v>
      </c>
      <c r="AL129" s="19"/>
      <c r="AM129" s="19" t="n">
        <v>0.0247006207182341</v>
      </c>
      <c r="AN129" s="19" t="n">
        <v>0.00995257462598693</v>
      </c>
      <c r="AO129" s="19" t="n">
        <v>0.0159469327414867</v>
      </c>
      <c r="AP129" s="19"/>
      <c r="AQ129" s="19" t="n">
        <v>0.00456188970681882</v>
      </c>
      <c r="AR129" s="19" t="n">
        <v>0.0100164908536672</v>
      </c>
      <c r="AS129" s="19" t="n">
        <v>0.0230518813829901</v>
      </c>
      <c r="AT129" s="19" t="n">
        <v>0.0227938315267499</v>
      </c>
      <c r="AU129" s="19" t="n">
        <v>0.0419450601532147</v>
      </c>
    </row>
    <row r="130">
      <c r="B130" t="s">
        <v>101</v>
      </c>
      <c r="C130" s="19" t="n">
        <v>0.885678953989592</v>
      </c>
      <c r="D130" s="19" t="n">
        <v>0.860933997665474</v>
      </c>
      <c r="E130" s="19" t="n">
        <v>0.908966671002384</v>
      </c>
      <c r="F130" s="19"/>
      <c r="G130" s="19" t="n">
        <v>0.923884750374311</v>
      </c>
      <c r="H130" s="19" t="n">
        <v>0.853496226774267</v>
      </c>
      <c r="I130" s="19" t="n">
        <v>0.896432211356455</v>
      </c>
      <c r="J130" s="19" t="n">
        <v>0.858834647491721</v>
      </c>
      <c r="K130" s="19" t="n">
        <v>0.897523313484607</v>
      </c>
      <c r="L130" s="19" t="n">
        <v>0.895349319961748</v>
      </c>
      <c r="M130" s="19"/>
      <c r="N130" s="19" t="n">
        <v>0.865439125542722</v>
      </c>
      <c r="O130" s="19" t="n">
        <v>0.872192322497388</v>
      </c>
      <c r="P130" s="19" t="n">
        <v>0.920864478799246</v>
      </c>
      <c r="Q130" s="19" t="n">
        <v>0.889255924342467</v>
      </c>
      <c r="R130" s="19"/>
      <c r="S130" s="19" t="n">
        <v>0.858756627365857</v>
      </c>
      <c r="T130" s="19" t="n">
        <v>0.879622340418265</v>
      </c>
      <c r="U130" s="19" t="n">
        <v>0.867276277103522</v>
      </c>
      <c r="V130" s="19" t="n">
        <v>0.853886683465937</v>
      </c>
      <c r="W130" s="19" t="n">
        <v>0.910263382266447</v>
      </c>
      <c r="X130" s="19" t="n">
        <v>0.883931270190839</v>
      </c>
      <c r="Y130" s="19" t="n">
        <v>0.91463081784758</v>
      </c>
      <c r="Z130" s="19" t="n">
        <v>0.913251175516034</v>
      </c>
      <c r="AA130" s="19" t="n">
        <v>0.919961083717118</v>
      </c>
      <c r="AB130" s="19"/>
      <c r="AC130" s="19" t="n">
        <v>0.913473144020025</v>
      </c>
      <c r="AD130" s="19" t="n">
        <v>0.86067864826979</v>
      </c>
      <c r="AE130" s="19" t="n">
        <v>0.861632796320727</v>
      </c>
      <c r="AF130" s="19"/>
      <c r="AG130" s="19" t="n">
        <v>0.902439616575123</v>
      </c>
      <c r="AH130" s="19" t="n">
        <v>0.897642205062278</v>
      </c>
      <c r="AI130" s="19" t="n">
        <v>0.781780101358069</v>
      </c>
      <c r="AJ130" s="19" t="n">
        <v>0.90516937662632</v>
      </c>
      <c r="AK130" s="19" t="n">
        <v>0.878270083902611</v>
      </c>
      <c r="AL130" s="19"/>
      <c r="AM130" s="19" t="n">
        <v>0.880251377142066</v>
      </c>
      <c r="AN130" s="19" t="n">
        <v>0.885901150228345</v>
      </c>
      <c r="AO130" s="19" t="n">
        <v>0.857307913728727</v>
      </c>
      <c r="AP130" s="19"/>
      <c r="AQ130" s="19" t="n">
        <v>0.919748525322496</v>
      </c>
      <c r="AR130" s="19" t="n">
        <v>0.899838401858351</v>
      </c>
      <c r="AS130" s="19" t="n">
        <v>0.872536431845101</v>
      </c>
      <c r="AT130" s="19" t="n">
        <v>0.822751239526264</v>
      </c>
      <c r="AU130" s="19" t="n">
        <v>0.801595720885071</v>
      </c>
    </row>
    <row r="131">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row>
    <row r="132">
      <c r="B132" s="7" t="s">
        <v>124</v>
      </c>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row>
    <row r="133">
      <c r="B133" s="26" t="s">
        <v>79</v>
      </c>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row>
    <row r="134">
      <c r="B134" t="s">
        <v>94</v>
      </c>
      <c r="C134" s="19" t="n">
        <v>0.337226963630226</v>
      </c>
      <c r="D134" s="19" t="n">
        <v>0.318882997940391</v>
      </c>
      <c r="E134" s="19" t="n">
        <v>0.353451863059904</v>
      </c>
      <c r="F134" s="19"/>
      <c r="G134" s="19" t="n">
        <v>0.490008952005303</v>
      </c>
      <c r="H134" s="19" t="n">
        <v>0.412635688827581</v>
      </c>
      <c r="I134" s="19" t="n">
        <v>0.34393291433592</v>
      </c>
      <c r="J134" s="19" t="n">
        <v>0.255367444661491</v>
      </c>
      <c r="K134" s="19" t="n">
        <v>0.26826922289386</v>
      </c>
      <c r="L134" s="19" t="n">
        <v>0.31369668594554</v>
      </c>
      <c r="M134" s="19"/>
      <c r="N134" s="19" t="n">
        <v>0.311526611463486</v>
      </c>
      <c r="O134" s="19" t="n">
        <v>0.304496294104991</v>
      </c>
      <c r="P134" s="19" t="n">
        <v>0.376332322515285</v>
      </c>
      <c r="Q134" s="19" t="n">
        <v>0.366655093237719</v>
      </c>
      <c r="R134" s="19"/>
      <c r="S134" s="19" t="n">
        <v>0.380276832980124</v>
      </c>
      <c r="T134" s="19" t="n">
        <v>0.336104239631318</v>
      </c>
      <c r="U134" s="19" t="n">
        <v>0.250215160843422</v>
      </c>
      <c r="V134" s="19" t="n">
        <v>0.310583649344464</v>
      </c>
      <c r="W134" s="19" t="n">
        <v>0.326665761597581</v>
      </c>
      <c r="X134" s="19" t="n">
        <v>0.354305087550052</v>
      </c>
      <c r="Y134" s="19" t="n">
        <v>0.324545362199902</v>
      </c>
      <c r="Z134" s="19" t="n">
        <v>0.32952679554233</v>
      </c>
      <c r="AA134" s="19" t="n">
        <v>0.383409771295055</v>
      </c>
      <c r="AB134" s="19"/>
      <c r="AC134" s="19" t="n">
        <v>0.318140726313566</v>
      </c>
      <c r="AD134" s="19" t="n">
        <v>0.31322703589782</v>
      </c>
      <c r="AE134" s="19" t="n">
        <v>0.409879735603146</v>
      </c>
      <c r="AF134" s="19"/>
      <c r="AG134" s="19" t="n">
        <v>0.333704895635881</v>
      </c>
      <c r="AH134" s="19" t="n">
        <v>0.346091951588342</v>
      </c>
      <c r="AI134" s="19" t="n">
        <v>0.191965754228453</v>
      </c>
      <c r="AJ134" s="19" t="n">
        <v>0.464974688716614</v>
      </c>
      <c r="AK134" s="19" t="n">
        <v>0.364402997630365</v>
      </c>
      <c r="AL134" s="19"/>
      <c r="AM134" s="19" t="n">
        <v>0.346302118300432</v>
      </c>
      <c r="AN134" s="19" t="n">
        <v>0.364848801946258</v>
      </c>
      <c r="AO134" s="19" t="n">
        <v>0.333925804178026</v>
      </c>
      <c r="AP134" s="19"/>
      <c r="AQ134" s="19" t="n">
        <v>0.336181186501179</v>
      </c>
      <c r="AR134" s="19" t="n">
        <v>0.303237868390522</v>
      </c>
      <c r="AS134" s="19" t="n">
        <v>0.348077457821868</v>
      </c>
      <c r="AT134" s="19" t="n">
        <v>0.32928352788166</v>
      </c>
      <c r="AU134" s="19" t="n">
        <v>0.606202977920047</v>
      </c>
    </row>
    <row r="135">
      <c r="B135" t="s">
        <v>95</v>
      </c>
      <c r="C135" s="19" t="n">
        <v>0.449901427029421</v>
      </c>
      <c r="D135" s="19" t="n">
        <v>0.44331281927883</v>
      </c>
      <c r="E135" s="19" t="n">
        <v>0.458675594012186</v>
      </c>
      <c r="F135" s="19"/>
      <c r="G135" s="19" t="n">
        <v>0.362811092147012</v>
      </c>
      <c r="H135" s="19" t="n">
        <v>0.376131471901723</v>
      </c>
      <c r="I135" s="19" t="n">
        <v>0.45440674280336</v>
      </c>
      <c r="J135" s="19" t="n">
        <v>0.532284422984121</v>
      </c>
      <c r="K135" s="19" t="n">
        <v>0.477529729378954</v>
      </c>
      <c r="L135" s="19" t="n">
        <v>0.462401206779078</v>
      </c>
      <c r="M135" s="19"/>
      <c r="N135" s="19" t="n">
        <v>0.449158035841686</v>
      </c>
      <c r="O135" s="19" t="n">
        <v>0.459403900849583</v>
      </c>
      <c r="P135" s="19" t="n">
        <v>0.447495189434168</v>
      </c>
      <c r="Q135" s="19" t="n">
        <v>0.438386634122333</v>
      </c>
      <c r="R135" s="19"/>
      <c r="S135" s="19" t="n">
        <v>0.405630311897271</v>
      </c>
      <c r="T135" s="19" t="n">
        <v>0.460742192696058</v>
      </c>
      <c r="U135" s="19" t="n">
        <v>0.478709633997839</v>
      </c>
      <c r="V135" s="19" t="n">
        <v>0.432885734866816</v>
      </c>
      <c r="W135" s="19" t="n">
        <v>0.467811575642317</v>
      </c>
      <c r="X135" s="19" t="n">
        <v>0.45973961396854</v>
      </c>
      <c r="Y135" s="19" t="n">
        <v>0.480533416215663</v>
      </c>
      <c r="Z135" s="19" t="n">
        <v>0.432551639814991</v>
      </c>
      <c r="AA135" s="19" t="n">
        <v>0.444804464670426</v>
      </c>
      <c r="AB135" s="19"/>
      <c r="AC135" s="19" t="n">
        <v>0.470699672748678</v>
      </c>
      <c r="AD135" s="19" t="n">
        <v>0.444069778490819</v>
      </c>
      <c r="AE135" s="19" t="n">
        <v>0.436952676436355</v>
      </c>
      <c r="AF135" s="19"/>
      <c r="AG135" s="19" t="n">
        <v>0.466727038491934</v>
      </c>
      <c r="AH135" s="19" t="n">
        <v>0.422219662253233</v>
      </c>
      <c r="AI135" s="19" t="n">
        <v>0.444718686782409</v>
      </c>
      <c r="AJ135" s="19" t="n">
        <v>0.286899279329686</v>
      </c>
      <c r="AK135" s="19" t="n">
        <v>0.483574097360177</v>
      </c>
      <c r="AL135" s="19"/>
      <c r="AM135" s="19" t="n">
        <v>0.480015553238935</v>
      </c>
      <c r="AN135" s="19" t="n">
        <v>0.430151726062645</v>
      </c>
      <c r="AO135" s="19" t="n">
        <v>0.393683821640813</v>
      </c>
      <c r="AP135" s="19"/>
      <c r="AQ135" s="19" t="n">
        <v>0.481856268632173</v>
      </c>
      <c r="AR135" s="19" t="n">
        <v>0.485822747760406</v>
      </c>
      <c r="AS135" s="19" t="n">
        <v>0.431924593925629</v>
      </c>
      <c r="AT135" s="19" t="n">
        <v>0.417926995842831</v>
      </c>
      <c r="AU135" s="19" t="n">
        <v>0.159081255133416</v>
      </c>
    </row>
    <row r="136">
      <c r="B136" t="s">
        <v>96</v>
      </c>
      <c r="C136" s="19" t="n">
        <v>0.163542129845875</v>
      </c>
      <c r="D136" s="19" t="n">
        <v>0.18740097763781</v>
      </c>
      <c r="E136" s="19" t="n">
        <v>0.140451517423182</v>
      </c>
      <c r="F136" s="19"/>
      <c r="G136" s="19" t="n">
        <v>0.120754651656234</v>
      </c>
      <c r="H136" s="19" t="n">
        <v>0.139964638677666</v>
      </c>
      <c r="I136" s="19" t="n">
        <v>0.143326693787758</v>
      </c>
      <c r="J136" s="19" t="n">
        <v>0.166746353034868</v>
      </c>
      <c r="K136" s="19" t="n">
        <v>0.19358841256524</v>
      </c>
      <c r="L136" s="19" t="n">
        <v>0.191449740940111</v>
      </c>
      <c r="M136" s="19"/>
      <c r="N136" s="19" t="n">
        <v>0.185607853908987</v>
      </c>
      <c r="O136" s="19" t="n">
        <v>0.172530129752823</v>
      </c>
      <c r="P136" s="19" t="n">
        <v>0.139434485080115</v>
      </c>
      <c r="Q136" s="19" t="n">
        <v>0.153522884906693</v>
      </c>
      <c r="R136" s="19"/>
      <c r="S136" s="19" t="n">
        <v>0.1674490963907</v>
      </c>
      <c r="T136" s="19" t="n">
        <v>0.164445695054004</v>
      </c>
      <c r="U136" s="19" t="n">
        <v>0.210846732960384</v>
      </c>
      <c r="V136" s="19" t="n">
        <v>0.187266506538735</v>
      </c>
      <c r="W136" s="19" t="n">
        <v>0.179767698371069</v>
      </c>
      <c r="X136" s="19" t="n">
        <v>0.138610691449992</v>
      </c>
      <c r="Y136" s="19" t="n">
        <v>0.149999878386777</v>
      </c>
      <c r="Z136" s="19" t="n">
        <v>0.184515768930586</v>
      </c>
      <c r="AA136" s="19" t="n">
        <v>0.11222332563193</v>
      </c>
      <c r="AB136" s="19"/>
      <c r="AC136" s="19" t="n">
        <v>0.169179541949823</v>
      </c>
      <c r="AD136" s="19" t="n">
        <v>0.180715570776916</v>
      </c>
      <c r="AE136" s="19" t="n">
        <v>0.10944196831436</v>
      </c>
      <c r="AF136" s="19"/>
      <c r="AG136" s="19" t="n">
        <v>0.161762301109732</v>
      </c>
      <c r="AH136" s="19" t="n">
        <v>0.16729730746158</v>
      </c>
      <c r="AI136" s="19" t="n">
        <v>0.248503654821841</v>
      </c>
      <c r="AJ136" s="19" t="n">
        <v>0.21528165312489</v>
      </c>
      <c r="AK136" s="19" t="n">
        <v>0.111238223630808</v>
      </c>
      <c r="AL136" s="19"/>
      <c r="AM136" s="19" t="n">
        <v>0.139772804555547</v>
      </c>
      <c r="AN136" s="19" t="n">
        <v>0.152734711673326</v>
      </c>
      <c r="AO136" s="19" t="n">
        <v>0.220520580910548</v>
      </c>
      <c r="AP136" s="19"/>
      <c r="AQ136" s="19" t="n">
        <v>0.136069531599847</v>
      </c>
      <c r="AR136" s="19" t="n">
        <v>0.162517393146753</v>
      </c>
      <c r="AS136" s="19" t="n">
        <v>0.16877806003954</v>
      </c>
      <c r="AT136" s="19" t="n">
        <v>0.171284107125866</v>
      </c>
      <c r="AU136" s="19" t="n">
        <v>0.194493061900846</v>
      </c>
    </row>
    <row r="137">
      <c r="B137" t="s">
        <v>97</v>
      </c>
      <c r="C137" s="19" t="n">
        <v>0.0316376910992115</v>
      </c>
      <c r="D137" s="19" t="n">
        <v>0.0292286340062544</v>
      </c>
      <c r="E137" s="19" t="n">
        <v>0.0328838177188227</v>
      </c>
      <c r="F137" s="19"/>
      <c r="G137" s="19" t="n">
        <v>0.0215707179850587</v>
      </c>
      <c r="H137" s="19" t="n">
        <v>0.046043221129153</v>
      </c>
      <c r="I137" s="19" t="n">
        <v>0.041723655152972</v>
      </c>
      <c r="J137" s="19" t="n">
        <v>0.0294875550159068</v>
      </c>
      <c r="K137" s="19" t="n">
        <v>0.0429641191372411</v>
      </c>
      <c r="L137" s="19" t="n">
        <v>0.0125098626097474</v>
      </c>
      <c r="M137" s="19"/>
      <c r="N137" s="19" t="n">
        <v>0.036871075828137</v>
      </c>
      <c r="O137" s="19" t="n">
        <v>0.0382022456262741</v>
      </c>
      <c r="P137" s="19" t="n">
        <v>0.0201535529121545</v>
      </c>
      <c r="Q137" s="19" t="n">
        <v>0.0296310636725733</v>
      </c>
      <c r="R137" s="19"/>
      <c r="S137" s="19" t="n">
        <v>0.0384404718197367</v>
      </c>
      <c r="T137" s="19" t="n">
        <v>0.0196395414264785</v>
      </c>
      <c r="U137" s="19" t="n">
        <v>0.0467029327211867</v>
      </c>
      <c r="V137" s="19" t="n">
        <v>0.0551874932512926</v>
      </c>
      <c r="W137" s="19" t="n">
        <v>0.00996071976232057</v>
      </c>
      <c r="X137" s="19" t="n">
        <v>0.0197020413839851</v>
      </c>
      <c r="Y137" s="19" t="n">
        <v>0.0371867885753748</v>
      </c>
      <c r="Z137" s="19" t="n">
        <v>0.043842901101829</v>
      </c>
      <c r="AA137" s="19" t="n">
        <v>0.0220827416306908</v>
      </c>
      <c r="AB137" s="19"/>
      <c r="AC137" s="19" t="n">
        <v>0.0239297793773335</v>
      </c>
      <c r="AD137" s="19" t="n">
        <v>0.046738930727488</v>
      </c>
      <c r="AE137" s="19" t="n">
        <v>0.0106973905060959</v>
      </c>
      <c r="AF137" s="19"/>
      <c r="AG137" s="19" t="n">
        <v>0.0267766470147798</v>
      </c>
      <c r="AH137" s="19" t="n">
        <v>0.0414569506455296</v>
      </c>
      <c r="AI137" s="19" t="n">
        <v>0.0724492015386715</v>
      </c>
      <c r="AJ137" s="19" t="n">
        <v>0.0328443788288093</v>
      </c>
      <c r="AK137" s="19" t="n">
        <v>0.0186093079857178</v>
      </c>
      <c r="AL137" s="19"/>
      <c r="AM137" s="19" t="n">
        <v>0.0292011180693728</v>
      </c>
      <c r="AN137" s="19" t="n">
        <v>0.032711836654386</v>
      </c>
      <c r="AO137" s="19" t="n">
        <v>0.0328597568501944</v>
      </c>
      <c r="AP137" s="19"/>
      <c r="AQ137" s="19" t="n">
        <v>0.0226575974029711</v>
      </c>
      <c r="AR137" s="19" t="n">
        <v>0.0222936558206412</v>
      </c>
      <c r="AS137" s="19" t="n">
        <v>0.0394057567585895</v>
      </c>
      <c r="AT137" s="19" t="n">
        <v>0.0649226535191474</v>
      </c>
      <c r="AU137" s="19" t="n">
        <v>0.0402227050456912</v>
      </c>
    </row>
    <row r="138">
      <c r="B138" t="s">
        <v>98</v>
      </c>
      <c r="C138" s="19" t="n">
        <v>0.00520429315987767</v>
      </c>
      <c r="D138" s="19" t="n">
        <v>0.00621175085871713</v>
      </c>
      <c r="E138" s="19" t="n">
        <v>0.00429227678501819</v>
      </c>
      <c r="F138" s="19"/>
      <c r="G138" s="19" t="n">
        <v>0.00485458620639229</v>
      </c>
      <c r="H138" s="19" t="n">
        <v>0.0160102692313067</v>
      </c>
      <c r="I138" s="19" t="n">
        <v>0.0025028094581978</v>
      </c>
      <c r="J138" s="19" t="n">
        <v>0.00234722003148447</v>
      </c>
      <c r="K138" s="19" t="n">
        <v>0.00302635733048688</v>
      </c>
      <c r="L138" s="19" t="n">
        <v>0.00290130931219155</v>
      </c>
      <c r="M138" s="19"/>
      <c r="N138" s="19" t="n">
        <v>0.00343453766190087</v>
      </c>
      <c r="O138" s="19" t="n">
        <v>0.00992481953716848</v>
      </c>
      <c r="P138" s="19" t="n">
        <v>0.00777167058087099</v>
      </c>
      <c r="Q138" s="19" t="n">
        <v>0</v>
      </c>
      <c r="R138" s="19"/>
      <c r="S138" s="19" t="n">
        <v>0.00329478406369938</v>
      </c>
      <c r="T138" s="19" t="n">
        <v>0.00296213562996621</v>
      </c>
      <c r="U138" s="19" t="n">
        <v>0</v>
      </c>
      <c r="V138" s="19" t="n">
        <v>0.00370644351434802</v>
      </c>
      <c r="W138" s="19" t="n">
        <v>0.00595182745696765</v>
      </c>
      <c r="X138" s="19" t="n">
        <v>0</v>
      </c>
      <c r="Y138" s="19" t="n">
        <v>0.00399099244920614</v>
      </c>
      <c r="Z138" s="19" t="n">
        <v>0</v>
      </c>
      <c r="AA138" s="19" t="n">
        <v>0.0222293268433355</v>
      </c>
      <c r="AB138" s="19"/>
      <c r="AC138" s="19" t="n">
        <v>0.00673726651394485</v>
      </c>
      <c r="AD138" s="19" t="n">
        <v>0.00224118036330606</v>
      </c>
      <c r="AE138" s="19" t="n">
        <v>0.0121287278688101</v>
      </c>
      <c r="AF138" s="19"/>
      <c r="AG138" s="19" t="n">
        <v>0.00127044338022344</v>
      </c>
      <c r="AH138" s="19" t="n">
        <v>0.0169643686256857</v>
      </c>
      <c r="AI138" s="19" t="n">
        <v>0</v>
      </c>
      <c r="AJ138" s="19" t="n">
        <v>0</v>
      </c>
      <c r="AK138" s="19" t="n">
        <v>0</v>
      </c>
      <c r="AL138" s="19"/>
      <c r="AM138" s="19" t="n">
        <v>0.00228199618051332</v>
      </c>
      <c r="AN138" s="19" t="n">
        <v>0.0122195874923972</v>
      </c>
      <c r="AO138" s="19" t="n">
        <v>0</v>
      </c>
      <c r="AP138" s="19"/>
      <c r="AQ138" s="19" t="n">
        <v>0.00905199232844521</v>
      </c>
      <c r="AR138" s="19" t="n">
        <v>0.00729808777600822</v>
      </c>
      <c r="AS138" s="19" t="n">
        <v>0.0019411926091605</v>
      </c>
      <c r="AT138" s="19" t="n">
        <v>0.00388986950162174</v>
      </c>
      <c r="AU138" s="19" t="n">
        <v>0</v>
      </c>
    </row>
    <row r="139">
      <c r="B139" t="s">
        <v>88</v>
      </c>
      <c r="C139" s="19" t="n">
        <v>0.0124874952353891</v>
      </c>
      <c r="D139" s="19" t="n">
        <v>0.0149628202779972</v>
      </c>
      <c r="E139" s="19" t="n">
        <v>0.0102449310008866</v>
      </c>
      <c r="F139" s="19"/>
      <c r="G139" s="19" t="n">
        <v>0</v>
      </c>
      <c r="H139" s="19" t="n">
        <v>0.00921471023257083</v>
      </c>
      <c r="I139" s="19" t="n">
        <v>0.0141071844617913</v>
      </c>
      <c r="J139" s="19" t="n">
        <v>0.0137670042721283</v>
      </c>
      <c r="K139" s="19" t="n">
        <v>0.0146221586942186</v>
      </c>
      <c r="L139" s="19" t="n">
        <v>0.0170411944133314</v>
      </c>
      <c r="M139" s="19"/>
      <c r="N139" s="19" t="n">
        <v>0.0134018852958029</v>
      </c>
      <c r="O139" s="19" t="n">
        <v>0.0154426101291601</v>
      </c>
      <c r="P139" s="19" t="n">
        <v>0.00881277947740608</v>
      </c>
      <c r="Q139" s="19" t="n">
        <v>0.0118043240606825</v>
      </c>
      <c r="R139" s="19"/>
      <c r="S139" s="19" t="n">
        <v>0.00490850284846835</v>
      </c>
      <c r="T139" s="19" t="n">
        <v>0.0161061955621753</v>
      </c>
      <c r="U139" s="19" t="n">
        <v>0.0135255394771687</v>
      </c>
      <c r="V139" s="19" t="n">
        <v>0.010370172484345</v>
      </c>
      <c r="W139" s="19" t="n">
        <v>0.00984241716974439</v>
      </c>
      <c r="X139" s="19" t="n">
        <v>0.0276425656474306</v>
      </c>
      <c r="Y139" s="19" t="n">
        <v>0.00374356217307724</v>
      </c>
      <c r="Z139" s="19" t="n">
        <v>0.00956289461026327</v>
      </c>
      <c r="AA139" s="19" t="n">
        <v>0.0152503699285629</v>
      </c>
      <c r="AB139" s="19"/>
      <c r="AC139" s="19" t="n">
        <v>0.0113130130966556</v>
      </c>
      <c r="AD139" s="19" t="n">
        <v>0.0130075037436504</v>
      </c>
      <c r="AE139" s="19" t="n">
        <v>0.0208995012712334</v>
      </c>
      <c r="AF139" s="19"/>
      <c r="AG139" s="19" t="n">
        <v>0.0097586743674503</v>
      </c>
      <c r="AH139" s="19" t="n">
        <v>0.00596975942563009</v>
      </c>
      <c r="AI139" s="19" t="n">
        <v>0.0423627026286261</v>
      </c>
      <c r="AJ139" s="19" t="n">
        <v>0</v>
      </c>
      <c r="AK139" s="19" t="n">
        <v>0.0221753733929315</v>
      </c>
      <c r="AL139" s="19"/>
      <c r="AM139" s="19" t="n">
        <v>0.00242640965520023</v>
      </c>
      <c r="AN139" s="19" t="n">
        <v>0.00733333617098771</v>
      </c>
      <c r="AO139" s="19" t="n">
        <v>0.0190100364204187</v>
      </c>
      <c r="AP139" s="19"/>
      <c r="AQ139" s="19" t="n">
        <v>0.0141834235353857</v>
      </c>
      <c r="AR139" s="19" t="n">
        <v>0.0188302471056701</v>
      </c>
      <c r="AS139" s="19" t="n">
        <v>0.0098729388452136</v>
      </c>
      <c r="AT139" s="19" t="n">
        <v>0.0126928461288742</v>
      </c>
      <c r="AU139" s="19" t="n">
        <v>0</v>
      </c>
    </row>
    <row r="140">
      <c r="B140" t="s">
        <v>99</v>
      </c>
      <c r="C140" s="19" t="n">
        <v>0.787128390659647</v>
      </c>
      <c r="D140" s="19" t="n">
        <v>0.762195817219222</v>
      </c>
      <c r="E140" s="19" t="n">
        <v>0.812127457072091</v>
      </c>
      <c r="F140" s="19"/>
      <c r="G140" s="19" t="n">
        <v>0.852820044152315</v>
      </c>
      <c r="H140" s="19" t="n">
        <v>0.788767160729304</v>
      </c>
      <c r="I140" s="19" t="n">
        <v>0.79833965713928</v>
      </c>
      <c r="J140" s="19" t="n">
        <v>0.787651867645613</v>
      </c>
      <c r="K140" s="19" t="n">
        <v>0.745798952272814</v>
      </c>
      <c r="L140" s="19" t="n">
        <v>0.776097892724619</v>
      </c>
      <c r="M140" s="19"/>
      <c r="N140" s="19" t="n">
        <v>0.760684647305172</v>
      </c>
      <c r="O140" s="19" t="n">
        <v>0.763900194954575</v>
      </c>
      <c r="P140" s="19" t="n">
        <v>0.823827511949453</v>
      </c>
      <c r="Q140" s="19" t="n">
        <v>0.805041727360052</v>
      </c>
      <c r="R140" s="19"/>
      <c r="S140" s="19" t="n">
        <v>0.785907144877395</v>
      </c>
      <c r="T140" s="19" t="n">
        <v>0.796846432327377</v>
      </c>
      <c r="U140" s="19" t="n">
        <v>0.728924794841261</v>
      </c>
      <c r="V140" s="19" t="n">
        <v>0.74346938421128</v>
      </c>
      <c r="W140" s="19" t="n">
        <v>0.794477337239898</v>
      </c>
      <c r="X140" s="19" t="n">
        <v>0.814044701518592</v>
      </c>
      <c r="Y140" s="19" t="n">
        <v>0.805078778415565</v>
      </c>
      <c r="Z140" s="19" t="n">
        <v>0.762078435357322</v>
      </c>
      <c r="AA140" s="19" t="n">
        <v>0.828214235965481</v>
      </c>
      <c r="AB140" s="19"/>
      <c r="AC140" s="19" t="n">
        <v>0.788840399062243</v>
      </c>
      <c r="AD140" s="19" t="n">
        <v>0.757296814388639</v>
      </c>
      <c r="AE140" s="19" t="n">
        <v>0.846832412039501</v>
      </c>
      <c r="AF140" s="19"/>
      <c r="AG140" s="19" t="n">
        <v>0.800431934127815</v>
      </c>
      <c r="AH140" s="19" t="n">
        <v>0.768311613841575</v>
      </c>
      <c r="AI140" s="19" t="n">
        <v>0.636684441010862</v>
      </c>
      <c r="AJ140" s="19" t="n">
        <v>0.7518739680463</v>
      </c>
      <c r="AK140" s="19" t="n">
        <v>0.847977094990542</v>
      </c>
      <c r="AL140" s="19"/>
      <c r="AM140" s="19" t="n">
        <v>0.826317671539367</v>
      </c>
      <c r="AN140" s="19" t="n">
        <v>0.795000528008903</v>
      </c>
      <c r="AO140" s="19" t="n">
        <v>0.727609625818838</v>
      </c>
      <c r="AP140" s="19"/>
      <c r="AQ140" s="19" t="n">
        <v>0.818037455133351</v>
      </c>
      <c r="AR140" s="19" t="n">
        <v>0.789060616150927</v>
      </c>
      <c r="AS140" s="19" t="n">
        <v>0.780002051747497</v>
      </c>
      <c r="AT140" s="19" t="n">
        <v>0.747210523724491</v>
      </c>
      <c r="AU140" s="19" t="n">
        <v>0.765284233053463</v>
      </c>
    </row>
    <row r="141">
      <c r="B141" t="s">
        <v>100</v>
      </c>
      <c r="C141" s="19" t="n">
        <v>0.0368419842590891</v>
      </c>
      <c r="D141" s="19" t="n">
        <v>0.0354403848649715</v>
      </c>
      <c r="E141" s="19" t="n">
        <v>0.0371760945038409</v>
      </c>
      <c r="F141" s="19"/>
      <c r="G141" s="19" t="n">
        <v>0.026425304191451</v>
      </c>
      <c r="H141" s="19" t="n">
        <v>0.0620534903604597</v>
      </c>
      <c r="I141" s="19" t="n">
        <v>0.0442264646111698</v>
      </c>
      <c r="J141" s="19" t="n">
        <v>0.0318347750473912</v>
      </c>
      <c r="K141" s="19" t="n">
        <v>0.0459904764677279</v>
      </c>
      <c r="L141" s="19" t="n">
        <v>0.0154111719219389</v>
      </c>
      <c r="M141" s="19"/>
      <c r="N141" s="19" t="n">
        <v>0.0403056134900379</v>
      </c>
      <c r="O141" s="19" t="n">
        <v>0.0481270651634426</v>
      </c>
      <c r="P141" s="19" t="n">
        <v>0.0279252234930255</v>
      </c>
      <c r="Q141" s="19" t="n">
        <v>0.0296310636725733</v>
      </c>
      <c r="R141" s="19"/>
      <c r="S141" s="19" t="n">
        <v>0.0417352558834361</v>
      </c>
      <c r="T141" s="19" t="n">
        <v>0.0226016770564448</v>
      </c>
      <c r="U141" s="19" t="n">
        <v>0.0467029327211867</v>
      </c>
      <c r="V141" s="19" t="n">
        <v>0.0588939367656407</v>
      </c>
      <c r="W141" s="19" t="n">
        <v>0.0159125472192882</v>
      </c>
      <c r="X141" s="19" t="n">
        <v>0.0197020413839851</v>
      </c>
      <c r="Y141" s="19" t="n">
        <v>0.041177781024581</v>
      </c>
      <c r="Z141" s="19" t="n">
        <v>0.043842901101829</v>
      </c>
      <c r="AA141" s="19" t="n">
        <v>0.0443120684740264</v>
      </c>
      <c r="AB141" s="19"/>
      <c r="AC141" s="19" t="n">
        <v>0.0306670458912784</v>
      </c>
      <c r="AD141" s="19" t="n">
        <v>0.0489801110907941</v>
      </c>
      <c r="AE141" s="19" t="n">
        <v>0.022826118374906</v>
      </c>
      <c r="AF141" s="19"/>
      <c r="AG141" s="19" t="n">
        <v>0.0280470903950032</v>
      </c>
      <c r="AH141" s="19" t="n">
        <v>0.0584213192712153</v>
      </c>
      <c r="AI141" s="19" t="n">
        <v>0.0724492015386715</v>
      </c>
      <c r="AJ141" s="19" t="n">
        <v>0.0328443788288093</v>
      </c>
      <c r="AK141" s="19" t="n">
        <v>0.0186093079857178</v>
      </c>
      <c r="AL141" s="19"/>
      <c r="AM141" s="19" t="n">
        <v>0.0314831142498861</v>
      </c>
      <c r="AN141" s="19" t="n">
        <v>0.0449314241467832</v>
      </c>
      <c r="AO141" s="19" t="n">
        <v>0.0328597568501944</v>
      </c>
      <c r="AP141" s="19"/>
      <c r="AQ141" s="19" t="n">
        <v>0.0317095897314163</v>
      </c>
      <c r="AR141" s="19" t="n">
        <v>0.0295917435966494</v>
      </c>
      <c r="AS141" s="19" t="n">
        <v>0.04134694936775</v>
      </c>
      <c r="AT141" s="19" t="n">
        <v>0.0688125230207691</v>
      </c>
      <c r="AU141" s="19" t="n">
        <v>0.0402227050456912</v>
      </c>
    </row>
    <row r="142">
      <c r="B142" t="s">
        <v>101</v>
      </c>
      <c r="C142" s="19" t="n">
        <v>0.750286406400558</v>
      </c>
      <c r="D142" s="19" t="n">
        <v>0.72675543235425</v>
      </c>
      <c r="E142" s="19" t="n">
        <v>0.77495136256825</v>
      </c>
      <c r="F142" s="19"/>
      <c r="G142" s="19" t="n">
        <v>0.826394739960864</v>
      </c>
      <c r="H142" s="19" t="n">
        <v>0.726713670368844</v>
      </c>
      <c r="I142" s="19" t="n">
        <v>0.754113192528111</v>
      </c>
      <c r="J142" s="19" t="n">
        <v>0.755817092598222</v>
      </c>
      <c r="K142" s="19" t="n">
        <v>0.699808475805086</v>
      </c>
      <c r="L142" s="19" t="n">
        <v>0.76068672080268</v>
      </c>
      <c r="M142" s="19"/>
      <c r="N142" s="19" t="n">
        <v>0.720379033815134</v>
      </c>
      <c r="O142" s="19" t="n">
        <v>0.715773129791132</v>
      </c>
      <c r="P142" s="19" t="n">
        <v>0.795902288456428</v>
      </c>
      <c r="Q142" s="19" t="n">
        <v>0.775410663687478</v>
      </c>
      <c r="R142" s="19"/>
      <c r="S142" s="19" t="n">
        <v>0.744171888993959</v>
      </c>
      <c r="T142" s="19" t="n">
        <v>0.774244755270932</v>
      </c>
      <c r="U142" s="19" t="n">
        <v>0.682221862120074</v>
      </c>
      <c r="V142" s="19" t="n">
        <v>0.684575447445639</v>
      </c>
      <c r="W142" s="19" t="n">
        <v>0.77856479002061</v>
      </c>
      <c r="X142" s="19" t="n">
        <v>0.794342660134607</v>
      </c>
      <c r="Y142" s="19" t="n">
        <v>0.763900997390984</v>
      </c>
      <c r="Z142" s="19" t="n">
        <v>0.718235534255493</v>
      </c>
      <c r="AA142" s="19" t="n">
        <v>0.783902167491454</v>
      </c>
      <c r="AB142" s="19"/>
      <c r="AC142" s="19" t="n">
        <v>0.758173353170965</v>
      </c>
      <c r="AD142" s="19" t="n">
        <v>0.708316703297845</v>
      </c>
      <c r="AE142" s="19" t="n">
        <v>0.824006293664595</v>
      </c>
      <c r="AF142" s="19"/>
      <c r="AG142" s="19" t="n">
        <v>0.772384843732812</v>
      </c>
      <c r="AH142" s="19" t="n">
        <v>0.70989029457036</v>
      </c>
      <c r="AI142" s="19" t="n">
        <v>0.56423523947219</v>
      </c>
      <c r="AJ142" s="19" t="n">
        <v>0.719029589217491</v>
      </c>
      <c r="AK142" s="19" t="n">
        <v>0.829367787004824</v>
      </c>
      <c r="AL142" s="19"/>
      <c r="AM142" s="19" t="n">
        <v>0.794834557289481</v>
      </c>
      <c r="AN142" s="19" t="n">
        <v>0.75006910386212</v>
      </c>
      <c r="AO142" s="19" t="n">
        <v>0.694749868968644</v>
      </c>
      <c r="AP142" s="19"/>
      <c r="AQ142" s="19" t="n">
        <v>0.786327865401935</v>
      </c>
      <c r="AR142" s="19" t="n">
        <v>0.759468872554278</v>
      </c>
      <c r="AS142" s="19" t="n">
        <v>0.738655102379747</v>
      </c>
      <c r="AT142" s="19" t="n">
        <v>0.678398000703722</v>
      </c>
      <c r="AU142" s="19" t="n">
        <v>0.725061528007771</v>
      </c>
    </row>
    <row r="143">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row>
    <row r="144">
      <c r="B144" s="7" t="s">
        <v>133</v>
      </c>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row>
    <row r="145">
      <c r="B145" s="26" t="s">
        <v>79</v>
      </c>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row>
    <row r="146">
      <c r="B146" t="s">
        <v>113</v>
      </c>
      <c r="C146" s="19" t="n">
        <v>0.0553970695444867</v>
      </c>
      <c r="D146" s="19" t="n">
        <v>0.0707386546099823</v>
      </c>
      <c r="E146" s="19" t="n">
        <v>0.0413703707376234</v>
      </c>
      <c r="F146" s="19"/>
      <c r="G146" s="19" t="n">
        <v>0.124978102668489</v>
      </c>
      <c r="H146" s="19" t="n">
        <v>0.12500432375564</v>
      </c>
      <c r="I146" s="19" t="n">
        <v>0.0755749287883485</v>
      </c>
      <c r="J146" s="19" t="n">
        <v>0.0364864708607255</v>
      </c>
      <c r="K146" s="19" t="n">
        <v>0.0116960285017642</v>
      </c>
      <c r="L146" s="19" t="n">
        <v>0.00235731753070932</v>
      </c>
      <c r="M146" s="19"/>
      <c r="N146" s="19" t="n">
        <v>0.0700735642255436</v>
      </c>
      <c r="O146" s="19" t="n">
        <v>0.030268339504029</v>
      </c>
      <c r="P146" s="19" t="n">
        <v>0.0762019219293926</v>
      </c>
      <c r="Q146" s="19" t="n">
        <v>0.0480870867269186</v>
      </c>
      <c r="R146" s="19"/>
      <c r="S146" s="19" t="n">
        <v>0.107978591728485</v>
      </c>
      <c r="T146" s="19" t="n">
        <v>0.0408473715152094</v>
      </c>
      <c r="U146" s="19" t="n">
        <v>0.0157042947515667</v>
      </c>
      <c r="V146" s="19" t="n">
        <v>0.0367800785980392</v>
      </c>
      <c r="W146" s="19" t="n">
        <v>0.0521675434309723</v>
      </c>
      <c r="X146" s="19" t="n">
        <v>0.0483101911454121</v>
      </c>
      <c r="Y146" s="19" t="n">
        <v>0.0532283847945004</v>
      </c>
      <c r="Z146" s="19" t="n">
        <v>0.0559591126983494</v>
      </c>
      <c r="AA146" s="19" t="n">
        <v>0.0666037742648321</v>
      </c>
      <c r="AB146" s="19"/>
      <c r="AC146" s="19" t="n">
        <v>0.0355161699242532</v>
      </c>
      <c r="AD146" s="19" t="n">
        <v>0.0578674167536471</v>
      </c>
      <c r="AE146" s="19" t="n">
        <v>0.058400962428539</v>
      </c>
      <c r="AF146" s="19"/>
      <c r="AG146" s="19" t="n">
        <v>0.046009960152925</v>
      </c>
      <c r="AH146" s="19" t="n">
        <v>0.0831430000171296</v>
      </c>
      <c r="AI146" s="19" t="n">
        <v>0.0298046338248136</v>
      </c>
      <c r="AJ146" s="19" t="n">
        <v>0.0323995357511373</v>
      </c>
      <c r="AK146" s="19" t="n">
        <v>0.0242463818394543</v>
      </c>
      <c r="AL146" s="19"/>
      <c r="AM146" s="19" t="n">
        <v>0.0703062761624869</v>
      </c>
      <c r="AN146" s="19" t="n">
        <v>0.0837057109900718</v>
      </c>
      <c r="AO146" s="19" t="n">
        <v>0.046274971403902</v>
      </c>
      <c r="AP146" s="19"/>
      <c r="AQ146" s="19" t="n">
        <v>0.0352546890590784</v>
      </c>
      <c r="AR146" s="19" t="n">
        <v>0.0433364637169669</v>
      </c>
      <c r="AS146" s="19" t="n">
        <v>0.0623817426246415</v>
      </c>
      <c r="AT146" s="19" t="n">
        <v>0.129135551417395</v>
      </c>
      <c r="AU146" s="19" t="n">
        <v>0.0846157964843031</v>
      </c>
    </row>
    <row r="147">
      <c r="B147" t="s">
        <v>114</v>
      </c>
      <c r="C147" s="19" t="n">
        <v>0.160015888993565</v>
      </c>
      <c r="D147" s="19" t="n">
        <v>0.178909460461748</v>
      </c>
      <c r="E147" s="19" t="n">
        <v>0.143274583526017</v>
      </c>
      <c r="F147" s="19"/>
      <c r="G147" s="19" t="n">
        <v>0.185730001147431</v>
      </c>
      <c r="H147" s="19" t="n">
        <v>0.266681875370645</v>
      </c>
      <c r="I147" s="19" t="n">
        <v>0.180987947826398</v>
      </c>
      <c r="J147" s="19" t="n">
        <v>0.137152811460886</v>
      </c>
      <c r="K147" s="19" t="n">
        <v>0.125029967989138</v>
      </c>
      <c r="L147" s="19" t="n">
        <v>0.0962367717124067</v>
      </c>
      <c r="M147" s="19"/>
      <c r="N147" s="19" t="n">
        <v>0.153420363096712</v>
      </c>
      <c r="O147" s="19" t="n">
        <v>0.160417336525197</v>
      </c>
      <c r="P147" s="19" t="n">
        <v>0.180158053233396</v>
      </c>
      <c r="Q147" s="19" t="n">
        <v>0.146992799577279</v>
      </c>
      <c r="R147" s="19"/>
      <c r="S147" s="19" t="n">
        <v>0.197990459571681</v>
      </c>
      <c r="T147" s="19" t="n">
        <v>0.126139721128736</v>
      </c>
      <c r="U147" s="19" t="n">
        <v>0.145178998864375</v>
      </c>
      <c r="V147" s="19" t="n">
        <v>0.162644513204429</v>
      </c>
      <c r="W147" s="19" t="n">
        <v>0.166616982464927</v>
      </c>
      <c r="X147" s="19" t="n">
        <v>0.19067081709335</v>
      </c>
      <c r="Y147" s="19" t="n">
        <v>0.186382035396315</v>
      </c>
      <c r="Z147" s="19" t="n">
        <v>0.167882493129062</v>
      </c>
      <c r="AA147" s="19" t="n">
        <v>0.11416588704191</v>
      </c>
      <c r="AB147" s="19"/>
      <c r="AC147" s="19" t="n">
        <v>0.154256481912074</v>
      </c>
      <c r="AD147" s="19" t="n">
        <v>0.162359595283991</v>
      </c>
      <c r="AE147" s="19" t="n">
        <v>0.198361436273794</v>
      </c>
      <c r="AF147" s="19"/>
      <c r="AG147" s="19" t="n">
        <v>0.142749994942975</v>
      </c>
      <c r="AH147" s="19" t="n">
        <v>0.179834786746801</v>
      </c>
      <c r="AI147" s="19" t="n">
        <v>0.127069063015619</v>
      </c>
      <c r="AJ147" s="19" t="n">
        <v>0.186927757454897</v>
      </c>
      <c r="AK147" s="19" t="n">
        <v>0.183620496701206</v>
      </c>
      <c r="AL147" s="19"/>
      <c r="AM147" s="19" t="n">
        <v>0.175172875885425</v>
      </c>
      <c r="AN147" s="19" t="n">
        <v>0.187811265884149</v>
      </c>
      <c r="AO147" s="19" t="n">
        <v>0.16826842328532</v>
      </c>
      <c r="AP147" s="19"/>
      <c r="AQ147" s="19" t="n">
        <v>0.13768801676197</v>
      </c>
      <c r="AR147" s="19" t="n">
        <v>0.161874982821634</v>
      </c>
      <c r="AS147" s="19" t="n">
        <v>0.161405527615217</v>
      </c>
      <c r="AT147" s="19" t="n">
        <v>0.180884517158219</v>
      </c>
      <c r="AU147" s="19" t="n">
        <v>0.268035947619972</v>
      </c>
    </row>
    <row r="148">
      <c r="B148" t="s">
        <v>115</v>
      </c>
      <c r="C148" s="19" t="n">
        <v>0.303089352810895</v>
      </c>
      <c r="D148" s="19" t="n">
        <v>0.301541052446428</v>
      </c>
      <c r="E148" s="19" t="n">
        <v>0.304636052801899</v>
      </c>
      <c r="F148" s="19"/>
      <c r="G148" s="19" t="n">
        <v>0.255660502830588</v>
      </c>
      <c r="H148" s="19" t="n">
        <v>0.261123415136901</v>
      </c>
      <c r="I148" s="19" t="n">
        <v>0.289527686258712</v>
      </c>
      <c r="J148" s="19" t="n">
        <v>0.317631238431569</v>
      </c>
      <c r="K148" s="19" t="n">
        <v>0.277938487665022</v>
      </c>
      <c r="L148" s="19" t="n">
        <v>0.371372804604656</v>
      </c>
      <c r="M148" s="19"/>
      <c r="N148" s="19" t="n">
        <v>0.286041863307466</v>
      </c>
      <c r="O148" s="19" t="n">
        <v>0.295527944724002</v>
      </c>
      <c r="P148" s="19" t="n">
        <v>0.287980958915343</v>
      </c>
      <c r="Q148" s="19" t="n">
        <v>0.342424095265691</v>
      </c>
      <c r="R148" s="19"/>
      <c r="S148" s="19" t="n">
        <v>0.253962406063964</v>
      </c>
      <c r="T148" s="19" t="n">
        <v>0.244706071465486</v>
      </c>
      <c r="U148" s="19" t="n">
        <v>0.336704446173538</v>
      </c>
      <c r="V148" s="19" t="n">
        <v>0.28702379254456</v>
      </c>
      <c r="W148" s="19" t="n">
        <v>0.366416872109448</v>
      </c>
      <c r="X148" s="19" t="n">
        <v>0.323588654403167</v>
      </c>
      <c r="Y148" s="19" t="n">
        <v>0.307036697968359</v>
      </c>
      <c r="Z148" s="19" t="n">
        <v>0.295177638868069</v>
      </c>
      <c r="AA148" s="19" t="n">
        <v>0.363721939246313</v>
      </c>
      <c r="AB148" s="19"/>
      <c r="AC148" s="19" t="n">
        <v>0.307842820331267</v>
      </c>
      <c r="AD148" s="19" t="n">
        <v>0.292174868309684</v>
      </c>
      <c r="AE148" s="19" t="n">
        <v>0.338720414556113</v>
      </c>
      <c r="AF148" s="19"/>
      <c r="AG148" s="19" t="n">
        <v>0.320332392536164</v>
      </c>
      <c r="AH148" s="19" t="n">
        <v>0.28766640875122</v>
      </c>
      <c r="AI148" s="19" t="n">
        <v>0.264178850530973</v>
      </c>
      <c r="AJ148" s="19" t="n">
        <v>0.224225792815377</v>
      </c>
      <c r="AK148" s="19" t="n">
        <v>0.326742279670046</v>
      </c>
      <c r="AL148" s="19"/>
      <c r="AM148" s="19" t="n">
        <v>0.308652764460826</v>
      </c>
      <c r="AN148" s="19" t="n">
        <v>0.285409994455451</v>
      </c>
      <c r="AO148" s="19" t="n">
        <v>0.259586426553714</v>
      </c>
      <c r="AP148" s="19"/>
      <c r="AQ148" s="19" t="n">
        <v>0.351642731666234</v>
      </c>
      <c r="AR148" s="19" t="n">
        <v>0.273805899813883</v>
      </c>
      <c r="AS148" s="19" t="n">
        <v>0.29481812546076</v>
      </c>
      <c r="AT148" s="19" t="n">
        <v>0.262195635827638</v>
      </c>
      <c r="AU148" s="19" t="n">
        <v>0.112085000418177</v>
      </c>
    </row>
    <row r="149">
      <c r="B149" t="s">
        <v>116</v>
      </c>
      <c r="C149" s="19" t="n">
        <v>0.223510086041767</v>
      </c>
      <c r="D149" s="19" t="n">
        <v>0.203917440536321</v>
      </c>
      <c r="E149" s="19" t="n">
        <v>0.243131952544444</v>
      </c>
      <c r="F149" s="19"/>
      <c r="G149" s="19" t="n">
        <v>0.21164999849547</v>
      </c>
      <c r="H149" s="19" t="n">
        <v>0.170095171355736</v>
      </c>
      <c r="I149" s="19" t="n">
        <v>0.206189521403767</v>
      </c>
      <c r="J149" s="19" t="n">
        <v>0.237011854655628</v>
      </c>
      <c r="K149" s="19" t="n">
        <v>0.276938433692259</v>
      </c>
      <c r="L149" s="19" t="n">
        <v>0.233808763736253</v>
      </c>
      <c r="M149" s="19"/>
      <c r="N149" s="19" t="n">
        <v>0.247111582147092</v>
      </c>
      <c r="O149" s="19" t="n">
        <v>0.221641386236873</v>
      </c>
      <c r="P149" s="19" t="n">
        <v>0.226466243677457</v>
      </c>
      <c r="Q149" s="19" t="n">
        <v>0.20004835775781</v>
      </c>
      <c r="R149" s="19"/>
      <c r="S149" s="19" t="n">
        <v>0.198184067692526</v>
      </c>
      <c r="T149" s="19" t="n">
        <v>0.265725580409499</v>
      </c>
      <c r="U149" s="19" t="n">
        <v>0.265650936037178</v>
      </c>
      <c r="V149" s="19" t="n">
        <v>0.243703565529668</v>
      </c>
      <c r="W149" s="19" t="n">
        <v>0.179624488096449</v>
      </c>
      <c r="X149" s="19" t="n">
        <v>0.155459404904488</v>
      </c>
      <c r="Y149" s="19" t="n">
        <v>0.243664199590545</v>
      </c>
      <c r="Z149" s="19" t="n">
        <v>0.292959947452118</v>
      </c>
      <c r="AA149" s="19" t="n">
        <v>0.19414440843914</v>
      </c>
      <c r="AB149" s="19"/>
      <c r="AC149" s="19" t="n">
        <v>0.229046426940172</v>
      </c>
      <c r="AD149" s="19" t="n">
        <v>0.244967292531571</v>
      </c>
      <c r="AE149" s="19" t="n">
        <v>0.152986023781644</v>
      </c>
      <c r="AF149" s="19"/>
      <c r="AG149" s="19" t="n">
        <v>0.242413646464556</v>
      </c>
      <c r="AH149" s="19" t="n">
        <v>0.209720668585477</v>
      </c>
      <c r="AI149" s="19" t="n">
        <v>0.267318885141569</v>
      </c>
      <c r="AJ149" s="19" t="n">
        <v>0.265691907733701</v>
      </c>
      <c r="AK149" s="19" t="n">
        <v>0.194402674662304</v>
      </c>
      <c r="AL149" s="19"/>
      <c r="AM149" s="19" t="n">
        <v>0.244807760504898</v>
      </c>
      <c r="AN149" s="19" t="n">
        <v>0.214987855333328</v>
      </c>
      <c r="AO149" s="19" t="n">
        <v>0.276913343544946</v>
      </c>
      <c r="AP149" s="19"/>
      <c r="AQ149" s="19" t="n">
        <v>0.204972424007484</v>
      </c>
      <c r="AR149" s="19" t="n">
        <v>0.244668683466766</v>
      </c>
      <c r="AS149" s="19" t="n">
        <v>0.23708868104112</v>
      </c>
      <c r="AT149" s="19" t="n">
        <v>0.201481865299968</v>
      </c>
      <c r="AU149" s="19" t="n">
        <v>0.380244619734705</v>
      </c>
    </row>
    <row r="150">
      <c r="B150" t="s">
        <v>117</v>
      </c>
      <c r="C150" s="19" t="n">
        <v>0.114476981118012</v>
      </c>
      <c r="D150" s="19" t="n">
        <v>0.101135721597594</v>
      </c>
      <c r="E150" s="19" t="n">
        <v>0.124665243289813</v>
      </c>
      <c r="F150" s="19"/>
      <c r="G150" s="19" t="n">
        <v>0.161906618870363</v>
      </c>
      <c r="H150" s="19" t="n">
        <v>0.135186826574363</v>
      </c>
      <c r="I150" s="19" t="n">
        <v>0.124288569806097</v>
      </c>
      <c r="J150" s="19" t="n">
        <v>0.109028037779293</v>
      </c>
      <c r="K150" s="19" t="n">
        <v>0.116064269574783</v>
      </c>
      <c r="L150" s="19" t="n">
        <v>0.0738471902672249</v>
      </c>
      <c r="M150" s="19"/>
      <c r="N150" s="19" t="n">
        <v>0.115213447383117</v>
      </c>
      <c r="O150" s="19" t="n">
        <v>0.139815123186352</v>
      </c>
      <c r="P150" s="19" t="n">
        <v>0.0961524371248373</v>
      </c>
      <c r="Q150" s="19" t="n">
        <v>0.103003465211066</v>
      </c>
      <c r="R150" s="19"/>
      <c r="S150" s="19" t="n">
        <v>0.106699127470099</v>
      </c>
      <c r="T150" s="19" t="n">
        <v>0.12185468992141</v>
      </c>
      <c r="U150" s="19" t="n">
        <v>0.110760069432016</v>
      </c>
      <c r="V150" s="19" t="n">
        <v>0.101629012646579</v>
      </c>
      <c r="W150" s="19" t="n">
        <v>0.128124778088958</v>
      </c>
      <c r="X150" s="19" t="n">
        <v>0.137783272897994</v>
      </c>
      <c r="Y150" s="19" t="n">
        <v>0.0641682997633719</v>
      </c>
      <c r="Z150" s="19" t="n">
        <v>0.100668485165689</v>
      </c>
      <c r="AA150" s="19" t="n">
        <v>0.143564635750556</v>
      </c>
      <c r="AB150" s="19"/>
      <c r="AC150" s="19" t="n">
        <v>0.0990457386090864</v>
      </c>
      <c r="AD150" s="19" t="n">
        <v>0.118017612353471</v>
      </c>
      <c r="AE150" s="19" t="n">
        <v>0.116880087926586</v>
      </c>
      <c r="AF150" s="19"/>
      <c r="AG150" s="19" t="n">
        <v>0.0964001606084063</v>
      </c>
      <c r="AH150" s="19" t="n">
        <v>0.143246853044516</v>
      </c>
      <c r="AI150" s="19" t="n">
        <v>0.11982854810385</v>
      </c>
      <c r="AJ150" s="19" t="n">
        <v>0.116559822479102</v>
      </c>
      <c r="AK150" s="19" t="n">
        <v>0.08926546918943</v>
      </c>
      <c r="AL150" s="19"/>
      <c r="AM150" s="19" t="n">
        <v>0.0833531599894739</v>
      </c>
      <c r="AN150" s="19" t="n">
        <v>0.123807694035651</v>
      </c>
      <c r="AO150" s="19" t="n">
        <v>0.129494619642099</v>
      </c>
      <c r="AP150" s="19"/>
      <c r="AQ150" s="19" t="n">
        <v>0.0884902130202952</v>
      </c>
      <c r="AR150" s="19" t="n">
        <v>0.116786960525919</v>
      </c>
      <c r="AS150" s="19" t="n">
        <v>0.122550268063026</v>
      </c>
      <c r="AT150" s="19" t="n">
        <v>0.134026032860071</v>
      </c>
      <c r="AU150" s="19" t="n">
        <v>0.0282858203434164</v>
      </c>
    </row>
    <row r="151">
      <c r="B151" t="s">
        <v>88</v>
      </c>
      <c r="C151" s="19" t="n">
        <v>0.143510621491273</v>
      </c>
      <c r="D151" s="19" t="n">
        <v>0.143757670347926</v>
      </c>
      <c r="E151" s="19" t="n">
        <v>0.142921797100203</v>
      </c>
      <c r="F151" s="19"/>
      <c r="G151" s="19" t="n">
        <v>0.0600747759876588</v>
      </c>
      <c r="H151" s="19" t="n">
        <v>0.0419083878067151</v>
      </c>
      <c r="I151" s="19" t="n">
        <v>0.123431345916678</v>
      </c>
      <c r="J151" s="19" t="n">
        <v>0.162689586811898</v>
      </c>
      <c r="K151" s="19" t="n">
        <v>0.192332812577034</v>
      </c>
      <c r="L151" s="19" t="n">
        <v>0.22237715214875</v>
      </c>
      <c r="M151" s="19"/>
      <c r="N151" s="19" t="n">
        <v>0.128139179840069</v>
      </c>
      <c r="O151" s="19" t="n">
        <v>0.152329869823546</v>
      </c>
      <c r="P151" s="19" t="n">
        <v>0.133040385119574</v>
      </c>
      <c r="Q151" s="19" t="n">
        <v>0.159444195461235</v>
      </c>
      <c r="R151" s="19"/>
      <c r="S151" s="19" t="n">
        <v>0.135185347473245</v>
      </c>
      <c r="T151" s="19" t="n">
        <v>0.200726565559659</v>
      </c>
      <c r="U151" s="19" t="n">
        <v>0.126001254741326</v>
      </c>
      <c r="V151" s="19" t="n">
        <v>0.168219037476725</v>
      </c>
      <c r="W151" s="19" t="n">
        <v>0.107049335809245</v>
      </c>
      <c r="X151" s="19" t="n">
        <v>0.144187659555589</v>
      </c>
      <c r="Y151" s="19" t="n">
        <v>0.145520382486909</v>
      </c>
      <c r="Z151" s="19" t="n">
        <v>0.0873523226867127</v>
      </c>
      <c r="AA151" s="19" t="n">
        <v>0.117799355257248</v>
      </c>
      <c r="AB151" s="19"/>
      <c r="AC151" s="19" t="n">
        <v>0.174292362283147</v>
      </c>
      <c r="AD151" s="19" t="n">
        <v>0.124613214767634</v>
      </c>
      <c r="AE151" s="19" t="n">
        <v>0.134651075033324</v>
      </c>
      <c r="AF151" s="19"/>
      <c r="AG151" s="19" t="n">
        <v>0.152093845294974</v>
      </c>
      <c r="AH151" s="19" t="n">
        <v>0.0963882828548569</v>
      </c>
      <c r="AI151" s="19" t="n">
        <v>0.191800019383177</v>
      </c>
      <c r="AJ151" s="19" t="n">
        <v>0.174195183765786</v>
      </c>
      <c r="AK151" s="19" t="n">
        <v>0.18172269793756</v>
      </c>
      <c r="AL151" s="19"/>
      <c r="AM151" s="19" t="n">
        <v>0.11770716299689</v>
      </c>
      <c r="AN151" s="19" t="n">
        <v>0.104277479301349</v>
      </c>
      <c r="AO151" s="19" t="n">
        <v>0.119462215570019</v>
      </c>
      <c r="AP151" s="19"/>
      <c r="AQ151" s="19" t="n">
        <v>0.181951925484939</v>
      </c>
      <c r="AR151" s="19" t="n">
        <v>0.159527009654832</v>
      </c>
      <c r="AS151" s="19" t="n">
        <v>0.121755655195236</v>
      </c>
      <c r="AT151" s="19" t="n">
        <v>0.0922763974367093</v>
      </c>
      <c r="AU151" s="19" t="n">
        <v>0.126732815399427</v>
      </c>
    </row>
    <row r="152">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row>
    <row r="153">
      <c r="B153" s="7" t="s">
        <v>134</v>
      </c>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row>
    <row r="154">
      <c r="B154" s="26" t="s">
        <v>79</v>
      </c>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row>
    <row r="155">
      <c r="B155" t="s">
        <v>113</v>
      </c>
      <c r="C155" s="19" t="n">
        <v>0.0636090033986259</v>
      </c>
      <c r="D155" s="19" t="n">
        <v>0.0856651421530553</v>
      </c>
      <c r="E155" s="19" t="n">
        <v>0.0433501458511099</v>
      </c>
      <c r="F155" s="19"/>
      <c r="G155" s="19" t="n">
        <v>0.129943078166097</v>
      </c>
      <c r="H155" s="19" t="n">
        <v>0.155009478109354</v>
      </c>
      <c r="I155" s="19" t="n">
        <v>0.0840394336442947</v>
      </c>
      <c r="J155" s="19" t="n">
        <v>0.041274105073079</v>
      </c>
      <c r="K155" s="19" t="n">
        <v>0.00786444288901904</v>
      </c>
      <c r="L155" s="19" t="n">
        <v>0.006651601323724</v>
      </c>
      <c r="M155" s="19"/>
      <c r="N155" s="19" t="n">
        <v>0.0617214882341161</v>
      </c>
      <c r="O155" s="19" t="n">
        <v>0.0509526421880872</v>
      </c>
      <c r="P155" s="19" t="n">
        <v>0.0890118890042776</v>
      </c>
      <c r="Q155" s="19" t="n">
        <v>0.0572442168654878</v>
      </c>
      <c r="R155" s="19"/>
      <c r="S155" s="19" t="n">
        <v>0.11603385428088</v>
      </c>
      <c r="T155" s="19" t="n">
        <v>0.0382356448211125</v>
      </c>
      <c r="U155" s="19" t="n">
        <v>0.0382654414756003</v>
      </c>
      <c r="V155" s="19" t="n">
        <v>0.0503060788605017</v>
      </c>
      <c r="W155" s="19" t="n">
        <v>0.0639162554202898</v>
      </c>
      <c r="X155" s="19" t="n">
        <v>0.0828403255023496</v>
      </c>
      <c r="Y155" s="19" t="n">
        <v>0.046617689657055</v>
      </c>
      <c r="Z155" s="19" t="n">
        <v>0.0635814332649112</v>
      </c>
      <c r="AA155" s="19" t="n">
        <v>0.0605630293641218</v>
      </c>
      <c r="AB155" s="19"/>
      <c r="AC155" s="19" t="n">
        <v>0.0347586844682435</v>
      </c>
      <c r="AD155" s="19" t="n">
        <v>0.075151179706828</v>
      </c>
      <c r="AE155" s="19" t="n">
        <v>0.0774706988105988</v>
      </c>
      <c r="AF155" s="19"/>
      <c r="AG155" s="19" t="n">
        <v>0.0586742766710396</v>
      </c>
      <c r="AH155" s="19" t="n">
        <v>0.078400434807144</v>
      </c>
      <c r="AI155" s="19" t="n">
        <v>0.0336465439322914</v>
      </c>
      <c r="AJ155" s="19" t="n">
        <v>0.0560241171033908</v>
      </c>
      <c r="AK155" s="19" t="n">
        <v>0.0574396332535628</v>
      </c>
      <c r="AL155" s="19"/>
      <c r="AM155" s="19" t="n">
        <v>0.0881051259698154</v>
      </c>
      <c r="AN155" s="19" t="n">
        <v>0.0873869272571601</v>
      </c>
      <c r="AO155" s="19" t="n">
        <v>0.0447790054902293</v>
      </c>
      <c r="AP155" s="19"/>
      <c r="AQ155" s="19" t="n">
        <v>0.0425085622760703</v>
      </c>
      <c r="AR155" s="19" t="n">
        <v>0.0412020859821268</v>
      </c>
      <c r="AS155" s="19" t="n">
        <v>0.0835124246400599</v>
      </c>
      <c r="AT155" s="19" t="n">
        <v>0.115795252038136</v>
      </c>
      <c r="AU155" s="19" t="n">
        <v>0.186314204622721</v>
      </c>
    </row>
    <row r="156">
      <c r="B156" t="s">
        <v>114</v>
      </c>
      <c r="C156" s="19" t="n">
        <v>0.195847504619187</v>
      </c>
      <c r="D156" s="19" t="n">
        <v>0.199802317706317</v>
      </c>
      <c r="E156" s="19" t="n">
        <v>0.192433287325601</v>
      </c>
      <c r="F156" s="19"/>
      <c r="G156" s="19" t="n">
        <v>0.232625935329058</v>
      </c>
      <c r="H156" s="19" t="n">
        <v>0.236102226964422</v>
      </c>
      <c r="I156" s="19" t="n">
        <v>0.257714270374143</v>
      </c>
      <c r="J156" s="19" t="n">
        <v>0.226524915139976</v>
      </c>
      <c r="K156" s="19" t="n">
        <v>0.147859246372449</v>
      </c>
      <c r="L156" s="19" t="n">
        <v>0.117567230210322</v>
      </c>
      <c r="M156" s="19"/>
      <c r="N156" s="19" t="n">
        <v>0.195837200275203</v>
      </c>
      <c r="O156" s="19" t="n">
        <v>0.203337791742147</v>
      </c>
      <c r="P156" s="19" t="n">
        <v>0.198211592908583</v>
      </c>
      <c r="Q156" s="19" t="n">
        <v>0.180131210508219</v>
      </c>
      <c r="R156" s="19"/>
      <c r="S156" s="19" t="n">
        <v>0.230878270808352</v>
      </c>
      <c r="T156" s="19" t="n">
        <v>0.15498791758115</v>
      </c>
      <c r="U156" s="19" t="n">
        <v>0.176651495742343</v>
      </c>
      <c r="V156" s="19" t="n">
        <v>0.182227285619467</v>
      </c>
      <c r="W156" s="19" t="n">
        <v>0.257455355181617</v>
      </c>
      <c r="X156" s="19" t="n">
        <v>0.200650244179966</v>
      </c>
      <c r="Y156" s="19" t="n">
        <v>0.196530234700499</v>
      </c>
      <c r="Z156" s="19" t="n">
        <v>0.207482972333535</v>
      </c>
      <c r="AA156" s="19" t="n">
        <v>0.181692525099992</v>
      </c>
      <c r="AB156" s="19"/>
      <c r="AC156" s="19" t="n">
        <v>0.193307033714391</v>
      </c>
      <c r="AD156" s="19" t="n">
        <v>0.180888920803197</v>
      </c>
      <c r="AE156" s="19" t="n">
        <v>0.238261067475406</v>
      </c>
      <c r="AF156" s="19"/>
      <c r="AG156" s="19" t="n">
        <v>0.186762382881538</v>
      </c>
      <c r="AH156" s="19" t="n">
        <v>0.201463168385972</v>
      </c>
      <c r="AI156" s="19" t="n">
        <v>0.181348512288246</v>
      </c>
      <c r="AJ156" s="19" t="n">
        <v>0.0897169542071579</v>
      </c>
      <c r="AK156" s="19" t="n">
        <v>0.222997634932525</v>
      </c>
      <c r="AL156" s="19"/>
      <c r="AM156" s="19" t="n">
        <v>0.228597610332518</v>
      </c>
      <c r="AN156" s="19" t="n">
        <v>0.205524358037147</v>
      </c>
      <c r="AO156" s="19" t="n">
        <v>0.220703618443447</v>
      </c>
      <c r="AP156" s="19"/>
      <c r="AQ156" s="19" t="n">
        <v>0.161908746932263</v>
      </c>
      <c r="AR156" s="19" t="n">
        <v>0.187224297116039</v>
      </c>
      <c r="AS156" s="19" t="n">
        <v>0.20265324301015</v>
      </c>
      <c r="AT156" s="19" t="n">
        <v>0.252063759922057</v>
      </c>
      <c r="AU156" s="19" t="n">
        <v>0.283894126936091</v>
      </c>
    </row>
    <row r="157">
      <c r="B157" t="s">
        <v>115</v>
      </c>
      <c r="C157" s="19" t="n">
        <v>0.3019245913648</v>
      </c>
      <c r="D157" s="19" t="n">
        <v>0.309514095070972</v>
      </c>
      <c r="E157" s="19" t="n">
        <v>0.295770864872108</v>
      </c>
      <c r="F157" s="19"/>
      <c r="G157" s="19" t="n">
        <v>0.170452452950845</v>
      </c>
      <c r="H157" s="19" t="n">
        <v>0.268642595396145</v>
      </c>
      <c r="I157" s="19" t="n">
        <v>0.232124152512617</v>
      </c>
      <c r="J157" s="19" t="n">
        <v>0.290423337250436</v>
      </c>
      <c r="K157" s="19" t="n">
        <v>0.363589787861365</v>
      </c>
      <c r="L157" s="19" t="n">
        <v>0.400635387358157</v>
      </c>
      <c r="M157" s="19"/>
      <c r="N157" s="19" t="n">
        <v>0.317522156673995</v>
      </c>
      <c r="O157" s="19" t="n">
        <v>0.236932569549732</v>
      </c>
      <c r="P157" s="19" t="n">
        <v>0.317483367200431</v>
      </c>
      <c r="Q157" s="19" t="n">
        <v>0.340699706697134</v>
      </c>
      <c r="R157" s="19"/>
      <c r="S157" s="19" t="n">
        <v>0.269878046973529</v>
      </c>
      <c r="T157" s="19" t="n">
        <v>0.363273505196942</v>
      </c>
      <c r="U157" s="19" t="n">
        <v>0.296305085180037</v>
      </c>
      <c r="V157" s="19" t="n">
        <v>0.302872805414168</v>
      </c>
      <c r="W157" s="19" t="n">
        <v>0.250002409189969</v>
      </c>
      <c r="X157" s="19" t="n">
        <v>0.293272107112053</v>
      </c>
      <c r="Y157" s="19" t="n">
        <v>0.280622020267883</v>
      </c>
      <c r="Z157" s="19" t="n">
        <v>0.323484978743379</v>
      </c>
      <c r="AA157" s="19" t="n">
        <v>0.316923777688622</v>
      </c>
      <c r="AB157" s="19"/>
      <c r="AC157" s="19" t="n">
        <v>0.327109941491198</v>
      </c>
      <c r="AD157" s="19" t="n">
        <v>0.297306862689862</v>
      </c>
      <c r="AE157" s="19" t="n">
        <v>0.299388539226164</v>
      </c>
      <c r="AF157" s="19"/>
      <c r="AG157" s="19" t="n">
        <v>0.331743892806477</v>
      </c>
      <c r="AH157" s="19" t="n">
        <v>0.241858972397316</v>
      </c>
      <c r="AI157" s="19" t="n">
        <v>0.323006915794053</v>
      </c>
      <c r="AJ157" s="19" t="n">
        <v>0.267013883238389</v>
      </c>
      <c r="AK157" s="19" t="n">
        <v>0.319636936249453</v>
      </c>
      <c r="AL157" s="19"/>
      <c r="AM157" s="19" t="n">
        <v>0.331842169573055</v>
      </c>
      <c r="AN157" s="19" t="n">
        <v>0.258445397127177</v>
      </c>
      <c r="AO157" s="19" t="n">
        <v>0.265727088260585</v>
      </c>
      <c r="AP157" s="19"/>
      <c r="AQ157" s="19" t="n">
        <v>0.33355506902026</v>
      </c>
      <c r="AR157" s="19" t="n">
        <v>0.29802003501844</v>
      </c>
      <c r="AS157" s="19" t="n">
        <v>0.281904380315095</v>
      </c>
      <c r="AT157" s="19" t="n">
        <v>0.275453265690182</v>
      </c>
      <c r="AU157" s="19" t="n">
        <v>0.24197213391456</v>
      </c>
    </row>
    <row r="158">
      <c r="B158" t="s">
        <v>116</v>
      </c>
      <c r="C158" s="19" t="n">
        <v>0.246188661744048</v>
      </c>
      <c r="D158" s="19" t="n">
        <v>0.222218813016822</v>
      </c>
      <c r="E158" s="19" t="n">
        <v>0.268845021320846</v>
      </c>
      <c r="F158" s="19"/>
      <c r="G158" s="19" t="n">
        <v>0.249795450025429</v>
      </c>
      <c r="H158" s="19" t="n">
        <v>0.221126255938006</v>
      </c>
      <c r="I158" s="19" t="n">
        <v>0.24857290935759</v>
      </c>
      <c r="J158" s="19" t="n">
        <v>0.256115082806458</v>
      </c>
      <c r="K158" s="19" t="n">
        <v>0.234931923488552</v>
      </c>
      <c r="L158" s="19" t="n">
        <v>0.261723026531482</v>
      </c>
      <c r="M158" s="19"/>
      <c r="N158" s="19" t="n">
        <v>0.256799219127819</v>
      </c>
      <c r="O158" s="19" t="n">
        <v>0.289687140280448</v>
      </c>
      <c r="P158" s="19" t="n">
        <v>0.21536461855606</v>
      </c>
      <c r="Q158" s="19" t="n">
        <v>0.219483267081003</v>
      </c>
      <c r="R158" s="19"/>
      <c r="S158" s="19" t="n">
        <v>0.183390643358861</v>
      </c>
      <c r="T158" s="19" t="n">
        <v>0.24162733708221</v>
      </c>
      <c r="U158" s="19" t="n">
        <v>0.260583895576096</v>
      </c>
      <c r="V158" s="19" t="n">
        <v>0.266395890439878</v>
      </c>
      <c r="W158" s="19" t="n">
        <v>0.212631239420688</v>
      </c>
      <c r="X158" s="19" t="n">
        <v>0.242412465356227</v>
      </c>
      <c r="Y158" s="19" t="n">
        <v>0.287589172549315</v>
      </c>
      <c r="Z158" s="19" t="n">
        <v>0.302623098461114</v>
      </c>
      <c r="AA158" s="19" t="n">
        <v>0.272251729303858</v>
      </c>
      <c r="AB158" s="19"/>
      <c r="AC158" s="19" t="n">
        <v>0.233028540062055</v>
      </c>
      <c r="AD158" s="19" t="n">
        <v>0.286782881563835</v>
      </c>
      <c r="AE158" s="19" t="n">
        <v>0.188942948927851</v>
      </c>
      <c r="AF158" s="19"/>
      <c r="AG158" s="19" t="n">
        <v>0.252795120662443</v>
      </c>
      <c r="AH158" s="19" t="n">
        <v>0.294841040184864</v>
      </c>
      <c r="AI158" s="19" t="n">
        <v>0.228371727439215</v>
      </c>
      <c r="AJ158" s="19" t="n">
        <v>0.258393084778555</v>
      </c>
      <c r="AK158" s="19" t="n">
        <v>0.178723900535851</v>
      </c>
      <c r="AL158" s="19"/>
      <c r="AM158" s="19" t="n">
        <v>0.232144237033355</v>
      </c>
      <c r="AN158" s="19" t="n">
        <v>0.273806307588236</v>
      </c>
      <c r="AO158" s="19" t="n">
        <v>0.273744616743822</v>
      </c>
      <c r="AP158" s="19"/>
      <c r="AQ158" s="19" t="n">
        <v>0.237518506888835</v>
      </c>
      <c r="AR158" s="19" t="n">
        <v>0.251602264792102</v>
      </c>
      <c r="AS158" s="19" t="n">
        <v>0.261199810168853</v>
      </c>
      <c r="AT158" s="19" t="n">
        <v>0.22569535824038</v>
      </c>
      <c r="AU158" s="19" t="n">
        <v>0.161503031856828</v>
      </c>
    </row>
    <row r="159">
      <c r="B159" t="s">
        <v>117</v>
      </c>
      <c r="C159" s="19" t="n">
        <v>0.0869397510529347</v>
      </c>
      <c r="D159" s="19" t="n">
        <v>0.0646523896287633</v>
      </c>
      <c r="E159" s="19" t="n">
        <v>0.105335041895681</v>
      </c>
      <c r="F159" s="19"/>
      <c r="G159" s="19" t="n">
        <v>0.188481348875342</v>
      </c>
      <c r="H159" s="19" t="n">
        <v>0.0908785651106989</v>
      </c>
      <c r="I159" s="19" t="n">
        <v>0.0842946140545382</v>
      </c>
      <c r="J159" s="19" t="n">
        <v>0.0749372755884534</v>
      </c>
      <c r="K159" s="19" t="n">
        <v>0.0769293344124183</v>
      </c>
      <c r="L159" s="19" t="n">
        <v>0.0552156605645121</v>
      </c>
      <c r="M159" s="19"/>
      <c r="N159" s="19" t="n">
        <v>0.0735588149921265</v>
      </c>
      <c r="O159" s="19" t="n">
        <v>0.11128455227461</v>
      </c>
      <c r="P159" s="19" t="n">
        <v>0.0836832025292222</v>
      </c>
      <c r="Q159" s="19" t="n">
        <v>0.0781578080462901</v>
      </c>
      <c r="R159" s="19"/>
      <c r="S159" s="19" t="n">
        <v>0.106464250516266</v>
      </c>
      <c r="T159" s="19" t="n">
        <v>0.0817790564137927</v>
      </c>
      <c r="U159" s="19" t="n">
        <v>0.0839132681226988</v>
      </c>
      <c r="V159" s="19" t="n">
        <v>0.101205467669504</v>
      </c>
      <c r="W159" s="19" t="n">
        <v>0.103600433356527</v>
      </c>
      <c r="X159" s="19" t="n">
        <v>0.0783269461036637</v>
      </c>
      <c r="Y159" s="19" t="n">
        <v>0.0739568131124744</v>
      </c>
      <c r="Z159" s="19" t="n">
        <v>0.0417985959311633</v>
      </c>
      <c r="AA159" s="19" t="n">
        <v>0.0826446545893591</v>
      </c>
      <c r="AB159" s="19"/>
      <c r="AC159" s="19" t="n">
        <v>0.0725314079067943</v>
      </c>
      <c r="AD159" s="19" t="n">
        <v>0.0751929793375217</v>
      </c>
      <c r="AE159" s="19" t="n">
        <v>0.0818379656154628</v>
      </c>
      <c r="AF159" s="19"/>
      <c r="AG159" s="19" t="n">
        <v>0.0577750438556282</v>
      </c>
      <c r="AH159" s="19" t="n">
        <v>0.111846008639462</v>
      </c>
      <c r="AI159" s="19" t="n">
        <v>0.092616709742021</v>
      </c>
      <c r="AJ159" s="19" t="n">
        <v>0.180311302849901</v>
      </c>
      <c r="AK159" s="19" t="n">
        <v>0.085520077429241</v>
      </c>
      <c r="AL159" s="19"/>
      <c r="AM159" s="19" t="n">
        <v>0.0429637509818142</v>
      </c>
      <c r="AN159" s="19" t="n">
        <v>0.0962464456726022</v>
      </c>
      <c r="AO159" s="19" t="n">
        <v>0.112187699712748</v>
      </c>
      <c r="AP159" s="19"/>
      <c r="AQ159" s="19" t="n">
        <v>0.0823901640117638</v>
      </c>
      <c r="AR159" s="19" t="n">
        <v>0.100744569249384</v>
      </c>
      <c r="AS159" s="19" t="n">
        <v>0.0884350276687883</v>
      </c>
      <c r="AT159" s="19" t="n">
        <v>0.0782680285129022</v>
      </c>
      <c r="AU159" s="19" t="n">
        <v>0.0853893147799117</v>
      </c>
    </row>
    <row r="160">
      <c r="B160" t="s">
        <v>88</v>
      </c>
      <c r="C160" s="19" t="n">
        <v>0.105490487820405</v>
      </c>
      <c r="D160" s="19" t="n">
        <v>0.118147242424071</v>
      </c>
      <c r="E160" s="19" t="n">
        <v>0.094265638734654</v>
      </c>
      <c r="F160" s="19"/>
      <c r="G160" s="19" t="n">
        <v>0.0287017346532276</v>
      </c>
      <c r="H160" s="19" t="n">
        <v>0.0282408784813744</v>
      </c>
      <c r="I160" s="19" t="n">
        <v>0.093254620056817</v>
      </c>
      <c r="J160" s="19" t="n">
        <v>0.110725284141598</v>
      </c>
      <c r="K160" s="19" t="n">
        <v>0.168825264976196</v>
      </c>
      <c r="L160" s="19" t="n">
        <v>0.158207094011804</v>
      </c>
      <c r="M160" s="19"/>
      <c r="N160" s="19" t="n">
        <v>0.0945611206967398</v>
      </c>
      <c r="O160" s="19" t="n">
        <v>0.107805303964976</v>
      </c>
      <c r="P160" s="19" t="n">
        <v>0.0962453298014252</v>
      </c>
      <c r="Q160" s="19" t="n">
        <v>0.124283790801867</v>
      </c>
      <c r="R160" s="19"/>
      <c r="S160" s="19" t="n">
        <v>0.0933549340621115</v>
      </c>
      <c r="T160" s="19" t="n">
        <v>0.120096538904793</v>
      </c>
      <c r="U160" s="19" t="n">
        <v>0.144280813903225</v>
      </c>
      <c r="V160" s="19" t="n">
        <v>0.0969924719964812</v>
      </c>
      <c r="W160" s="19" t="n">
        <v>0.11239430743091</v>
      </c>
      <c r="X160" s="19" t="n">
        <v>0.102497911745741</v>
      </c>
      <c r="Y160" s="19" t="n">
        <v>0.114684069712773</v>
      </c>
      <c r="Z160" s="19" t="n">
        <v>0.0610289212658967</v>
      </c>
      <c r="AA160" s="19" t="n">
        <v>0.0859242839540472</v>
      </c>
      <c r="AB160" s="19"/>
      <c r="AC160" s="19" t="n">
        <v>0.139264392357318</v>
      </c>
      <c r="AD160" s="19" t="n">
        <v>0.0846771758987565</v>
      </c>
      <c r="AE160" s="19" t="n">
        <v>0.114098779944517</v>
      </c>
      <c r="AF160" s="19"/>
      <c r="AG160" s="19" t="n">
        <v>0.112249283122875</v>
      </c>
      <c r="AH160" s="19" t="n">
        <v>0.0715903755852421</v>
      </c>
      <c r="AI160" s="19" t="n">
        <v>0.141009590804173</v>
      </c>
      <c r="AJ160" s="19" t="n">
        <v>0.148540657822605</v>
      </c>
      <c r="AK160" s="19" t="n">
        <v>0.135681817599367</v>
      </c>
      <c r="AL160" s="19"/>
      <c r="AM160" s="19" t="n">
        <v>0.0763471061094427</v>
      </c>
      <c r="AN160" s="19" t="n">
        <v>0.0785905643176784</v>
      </c>
      <c r="AO160" s="19" t="n">
        <v>0.0828579713491687</v>
      </c>
      <c r="AP160" s="19"/>
      <c r="AQ160" s="19" t="n">
        <v>0.142118950870807</v>
      </c>
      <c r="AR160" s="19" t="n">
        <v>0.121206747841909</v>
      </c>
      <c r="AS160" s="19" t="n">
        <v>0.0822951141970532</v>
      </c>
      <c r="AT160" s="19" t="n">
        <v>0.0527243355963422</v>
      </c>
      <c r="AU160" s="19" t="n">
        <v>0.040927187889888</v>
      </c>
    </row>
    <row r="161">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row>
    <row r="162">
      <c r="B162" s="7" t="s">
        <v>135</v>
      </c>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row>
    <row r="163">
      <c r="B163" s="26" t="s">
        <v>79</v>
      </c>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row>
    <row r="164">
      <c r="B164" t="s">
        <v>113</v>
      </c>
      <c r="C164" s="19" t="n">
        <v>0.0691626241586224</v>
      </c>
      <c r="D164" s="19" t="n">
        <v>0.0851545139706613</v>
      </c>
      <c r="E164" s="19" t="n">
        <v>0.0546076455478453</v>
      </c>
      <c r="F164" s="19"/>
      <c r="G164" s="19" t="n">
        <v>0.140349450365163</v>
      </c>
      <c r="H164" s="19" t="n">
        <v>0.137923642536259</v>
      </c>
      <c r="I164" s="19" t="n">
        <v>0.0988703106471711</v>
      </c>
      <c r="J164" s="19" t="n">
        <v>0.0504571649793747</v>
      </c>
      <c r="K164" s="19" t="n">
        <v>0.0258862303061804</v>
      </c>
      <c r="L164" s="19" t="n">
        <v>0.00893461587814234</v>
      </c>
      <c r="M164" s="19"/>
      <c r="N164" s="19" t="n">
        <v>0.0620019135306971</v>
      </c>
      <c r="O164" s="19" t="n">
        <v>0.0477365619598722</v>
      </c>
      <c r="P164" s="19" t="n">
        <v>0.10855849906616</v>
      </c>
      <c r="Q164" s="19" t="n">
        <v>0.0635283109479438</v>
      </c>
      <c r="R164" s="19"/>
      <c r="S164" s="19" t="n">
        <v>0.136085635566564</v>
      </c>
      <c r="T164" s="19" t="n">
        <v>0.047178185775985</v>
      </c>
      <c r="U164" s="19" t="n">
        <v>0.0289557593639568</v>
      </c>
      <c r="V164" s="19" t="n">
        <v>0.0417572572094429</v>
      </c>
      <c r="W164" s="19" t="n">
        <v>0.0410111833680471</v>
      </c>
      <c r="X164" s="19" t="n">
        <v>0.0803195403391405</v>
      </c>
      <c r="Y164" s="19" t="n">
        <v>0.0737286745449384</v>
      </c>
      <c r="Z164" s="19" t="n">
        <v>0.0859563921057809</v>
      </c>
      <c r="AA164" s="19" t="n">
        <v>0.0710156444528302</v>
      </c>
      <c r="AB164" s="19"/>
      <c r="AC164" s="19" t="n">
        <v>0.0473026479269364</v>
      </c>
      <c r="AD164" s="19" t="n">
        <v>0.0697320972573482</v>
      </c>
      <c r="AE164" s="19" t="n">
        <v>0.0963049071194792</v>
      </c>
      <c r="AF164" s="19"/>
      <c r="AG164" s="19" t="n">
        <v>0.0574617542918668</v>
      </c>
      <c r="AH164" s="19" t="n">
        <v>0.0801305402386426</v>
      </c>
      <c r="AI164" s="19" t="n">
        <v>0.0602356860374938</v>
      </c>
      <c r="AJ164" s="19" t="n">
        <v>0.0560241171033908</v>
      </c>
      <c r="AK164" s="19" t="n">
        <v>0.073715852075782</v>
      </c>
      <c r="AL164" s="19"/>
      <c r="AM164" s="19" t="n">
        <v>0.0874977932801844</v>
      </c>
      <c r="AN164" s="19" t="n">
        <v>0.0807427189289616</v>
      </c>
      <c r="AO164" s="19" t="n">
        <v>0.0902733225321796</v>
      </c>
      <c r="AP164" s="19"/>
      <c r="AQ164" s="19" t="n">
        <v>0.0444859498652812</v>
      </c>
      <c r="AR164" s="19" t="n">
        <v>0.0463279579508773</v>
      </c>
      <c r="AS164" s="19" t="n">
        <v>0.0813675313804207</v>
      </c>
      <c r="AT164" s="19" t="n">
        <v>0.128447326943283</v>
      </c>
      <c r="AU164" s="19" t="n">
        <v>0.142234973873341</v>
      </c>
    </row>
    <row r="165">
      <c r="B165" t="s">
        <v>114</v>
      </c>
      <c r="C165" s="19" t="n">
        <v>0.218599935262308</v>
      </c>
      <c r="D165" s="19" t="n">
        <v>0.220661498092577</v>
      </c>
      <c r="E165" s="19" t="n">
        <v>0.21794103137561</v>
      </c>
      <c r="F165" s="19"/>
      <c r="G165" s="19" t="n">
        <v>0.245178214900106</v>
      </c>
      <c r="H165" s="19" t="n">
        <v>0.334275359534306</v>
      </c>
      <c r="I165" s="19" t="n">
        <v>0.244445870446622</v>
      </c>
      <c r="J165" s="19" t="n">
        <v>0.218399214875236</v>
      </c>
      <c r="K165" s="19" t="n">
        <v>0.154485492970259</v>
      </c>
      <c r="L165" s="19" t="n">
        <v>0.148158023956397</v>
      </c>
      <c r="M165" s="19"/>
      <c r="N165" s="19" t="n">
        <v>0.221438586232345</v>
      </c>
      <c r="O165" s="19" t="n">
        <v>0.20245431251344</v>
      </c>
      <c r="P165" s="19" t="n">
        <v>0.209810074681408</v>
      </c>
      <c r="Q165" s="19" t="n">
        <v>0.236379310743429</v>
      </c>
      <c r="R165" s="19"/>
      <c r="S165" s="19" t="n">
        <v>0.250260036839607</v>
      </c>
      <c r="T165" s="19" t="n">
        <v>0.159432743419054</v>
      </c>
      <c r="U165" s="19" t="n">
        <v>0.2322332166289</v>
      </c>
      <c r="V165" s="19" t="n">
        <v>0.189682976084579</v>
      </c>
      <c r="W165" s="19" t="n">
        <v>0.251804199334475</v>
      </c>
      <c r="X165" s="19" t="n">
        <v>0.27660934980866</v>
      </c>
      <c r="Y165" s="19" t="n">
        <v>0.182460127697674</v>
      </c>
      <c r="Z165" s="19" t="n">
        <v>0.200290600954707</v>
      </c>
      <c r="AA165" s="19" t="n">
        <v>0.233450620955475</v>
      </c>
      <c r="AB165" s="19"/>
      <c r="AC165" s="19" t="n">
        <v>0.198844348074498</v>
      </c>
      <c r="AD165" s="19" t="n">
        <v>0.228563462830139</v>
      </c>
      <c r="AE165" s="19" t="n">
        <v>0.265225411292207</v>
      </c>
      <c r="AF165" s="19"/>
      <c r="AG165" s="19" t="n">
        <v>0.200649546106496</v>
      </c>
      <c r="AH165" s="19" t="n">
        <v>0.264689928302203</v>
      </c>
      <c r="AI165" s="19" t="n">
        <v>0.166925688070917</v>
      </c>
      <c r="AJ165" s="19" t="n">
        <v>0.095000071832236</v>
      </c>
      <c r="AK165" s="19" t="n">
        <v>0.247844184514032</v>
      </c>
      <c r="AL165" s="19"/>
      <c r="AM165" s="19" t="n">
        <v>0.254061713644943</v>
      </c>
      <c r="AN165" s="19" t="n">
        <v>0.253705784851071</v>
      </c>
      <c r="AO165" s="19" t="n">
        <v>0.200845122798355</v>
      </c>
      <c r="AP165" s="19"/>
      <c r="AQ165" s="19" t="n">
        <v>0.202817174347663</v>
      </c>
      <c r="AR165" s="19" t="n">
        <v>0.231353810159079</v>
      </c>
      <c r="AS165" s="19" t="n">
        <v>0.214487381052271</v>
      </c>
      <c r="AT165" s="19" t="n">
        <v>0.258452613173921</v>
      </c>
      <c r="AU165" s="19" t="n">
        <v>0.271917509154979</v>
      </c>
    </row>
    <row r="166">
      <c r="B166" t="s">
        <v>115</v>
      </c>
      <c r="C166" s="19" t="n">
        <v>0.238486626195543</v>
      </c>
      <c r="D166" s="19" t="n">
        <v>0.238394862402851</v>
      </c>
      <c r="E166" s="19" t="n">
        <v>0.238296006762877</v>
      </c>
      <c r="F166" s="19"/>
      <c r="G166" s="19" t="n">
        <v>0.209154834339409</v>
      </c>
      <c r="H166" s="19" t="n">
        <v>0.18343693635515</v>
      </c>
      <c r="I166" s="19" t="n">
        <v>0.218147673457727</v>
      </c>
      <c r="J166" s="19" t="n">
        <v>0.250483266566936</v>
      </c>
      <c r="K166" s="19" t="n">
        <v>0.261330399459147</v>
      </c>
      <c r="L166" s="19" t="n">
        <v>0.281918464150621</v>
      </c>
      <c r="M166" s="19"/>
      <c r="N166" s="19" t="n">
        <v>0.246074922233453</v>
      </c>
      <c r="O166" s="19" t="n">
        <v>0.245702527521678</v>
      </c>
      <c r="P166" s="19" t="n">
        <v>0.184927463496803</v>
      </c>
      <c r="Q166" s="19" t="n">
        <v>0.27099108918917</v>
      </c>
      <c r="R166" s="19"/>
      <c r="S166" s="19" t="n">
        <v>0.211670529630454</v>
      </c>
      <c r="T166" s="19" t="n">
        <v>0.234753469590513</v>
      </c>
      <c r="U166" s="19" t="n">
        <v>0.265488067653151</v>
      </c>
      <c r="V166" s="19" t="n">
        <v>0.235389221827582</v>
      </c>
      <c r="W166" s="19" t="n">
        <v>0.257266538826031</v>
      </c>
      <c r="X166" s="19" t="n">
        <v>0.212073000617072</v>
      </c>
      <c r="Y166" s="19" t="n">
        <v>0.227968402861396</v>
      </c>
      <c r="Z166" s="19" t="n">
        <v>0.312615125667643</v>
      </c>
      <c r="AA166" s="19" t="n">
        <v>0.246067299210165</v>
      </c>
      <c r="AB166" s="19"/>
      <c r="AC166" s="19" t="n">
        <v>0.243976248201831</v>
      </c>
      <c r="AD166" s="19" t="n">
        <v>0.231927005723211</v>
      </c>
      <c r="AE166" s="19" t="n">
        <v>0.252660458082803</v>
      </c>
      <c r="AF166" s="19"/>
      <c r="AG166" s="19" t="n">
        <v>0.24428700445954</v>
      </c>
      <c r="AH166" s="19" t="n">
        <v>0.20939447624696</v>
      </c>
      <c r="AI166" s="19" t="n">
        <v>0.241062715200089</v>
      </c>
      <c r="AJ166" s="19" t="n">
        <v>0.138495558651556</v>
      </c>
      <c r="AK166" s="19" t="n">
        <v>0.251004311689349</v>
      </c>
      <c r="AL166" s="19"/>
      <c r="AM166" s="19" t="n">
        <v>0.220687546191319</v>
      </c>
      <c r="AN166" s="19" t="n">
        <v>0.217706249999615</v>
      </c>
      <c r="AO166" s="19" t="n">
        <v>0.219651089719969</v>
      </c>
      <c r="AP166" s="19"/>
      <c r="AQ166" s="19" t="n">
        <v>0.284417923596171</v>
      </c>
      <c r="AR166" s="19" t="n">
        <v>0.253323675840199</v>
      </c>
      <c r="AS166" s="19" t="n">
        <v>0.221919903932929</v>
      </c>
      <c r="AT166" s="19" t="n">
        <v>0.208415825535364</v>
      </c>
      <c r="AU166" s="19" t="n">
        <v>0.0819746339220713</v>
      </c>
    </row>
    <row r="167">
      <c r="B167" t="s">
        <v>116</v>
      </c>
      <c r="C167" s="19" t="n">
        <v>0.296097780659775</v>
      </c>
      <c r="D167" s="19" t="n">
        <v>0.29939223144721</v>
      </c>
      <c r="E167" s="19" t="n">
        <v>0.292354119335681</v>
      </c>
      <c r="F167" s="19"/>
      <c r="G167" s="19" t="n">
        <v>0.252671128457314</v>
      </c>
      <c r="H167" s="19" t="n">
        <v>0.227725483149087</v>
      </c>
      <c r="I167" s="19" t="n">
        <v>0.245120485523487</v>
      </c>
      <c r="J167" s="19" t="n">
        <v>0.311943020174432</v>
      </c>
      <c r="K167" s="19" t="n">
        <v>0.346732732756851</v>
      </c>
      <c r="L167" s="19" t="n">
        <v>0.355290887858033</v>
      </c>
      <c r="M167" s="19"/>
      <c r="N167" s="19" t="n">
        <v>0.331227620411825</v>
      </c>
      <c r="O167" s="19" t="n">
        <v>0.305825872598635</v>
      </c>
      <c r="P167" s="19" t="n">
        <v>0.310557451364139</v>
      </c>
      <c r="Q167" s="19" t="n">
        <v>0.236816971849286</v>
      </c>
      <c r="R167" s="19"/>
      <c r="S167" s="19" t="n">
        <v>0.249844774057625</v>
      </c>
      <c r="T167" s="19" t="n">
        <v>0.358290662699945</v>
      </c>
      <c r="U167" s="19" t="n">
        <v>0.265667193567893</v>
      </c>
      <c r="V167" s="19" t="n">
        <v>0.331450947837573</v>
      </c>
      <c r="W167" s="19" t="n">
        <v>0.295306873192358</v>
      </c>
      <c r="X167" s="19" t="n">
        <v>0.250252693469154</v>
      </c>
      <c r="Y167" s="19" t="n">
        <v>0.363267533445258</v>
      </c>
      <c r="Z167" s="19" t="n">
        <v>0.266644606891344</v>
      </c>
      <c r="AA167" s="19" t="n">
        <v>0.265645971914452</v>
      </c>
      <c r="AB167" s="19"/>
      <c r="AC167" s="19" t="n">
        <v>0.295233656325747</v>
      </c>
      <c r="AD167" s="19" t="n">
        <v>0.327585720854123</v>
      </c>
      <c r="AE167" s="19" t="n">
        <v>0.22053789661461</v>
      </c>
      <c r="AF167" s="19"/>
      <c r="AG167" s="19" t="n">
        <v>0.321777437248398</v>
      </c>
      <c r="AH167" s="19" t="n">
        <v>0.29013180003703</v>
      </c>
      <c r="AI167" s="19" t="n">
        <v>0.351981032776082</v>
      </c>
      <c r="AJ167" s="19" t="n">
        <v>0.341118957885259</v>
      </c>
      <c r="AK167" s="19" t="n">
        <v>0.223358843635153</v>
      </c>
      <c r="AL167" s="19"/>
      <c r="AM167" s="19" t="n">
        <v>0.293703328303437</v>
      </c>
      <c r="AN167" s="19" t="n">
        <v>0.304687800750107</v>
      </c>
      <c r="AO167" s="19" t="n">
        <v>0.342449337223777</v>
      </c>
      <c r="AP167" s="19"/>
      <c r="AQ167" s="19" t="n">
        <v>0.270875355733602</v>
      </c>
      <c r="AR167" s="19" t="n">
        <v>0.280900778154705</v>
      </c>
      <c r="AS167" s="19" t="n">
        <v>0.322785909100161</v>
      </c>
      <c r="AT167" s="19" t="n">
        <v>0.303540737132402</v>
      </c>
      <c r="AU167" s="19" t="n">
        <v>0.367809215145806</v>
      </c>
    </row>
    <row r="168">
      <c r="B168" t="s">
        <v>117</v>
      </c>
      <c r="C168" s="19" t="n">
        <v>0.100538500187162</v>
      </c>
      <c r="D168" s="19" t="n">
        <v>0.0824207263528284</v>
      </c>
      <c r="E168" s="19" t="n">
        <v>0.116303757123634</v>
      </c>
      <c r="F168" s="19"/>
      <c r="G168" s="19" t="n">
        <v>0.141428504020871</v>
      </c>
      <c r="H168" s="19" t="n">
        <v>0.0819119764382134</v>
      </c>
      <c r="I168" s="19" t="n">
        <v>0.112687937058824</v>
      </c>
      <c r="J168" s="19" t="n">
        <v>0.0809504955103176</v>
      </c>
      <c r="K168" s="19" t="n">
        <v>0.105852831351601</v>
      </c>
      <c r="L168" s="19" t="n">
        <v>0.0974244883461405</v>
      </c>
      <c r="M168" s="19"/>
      <c r="N168" s="19" t="n">
        <v>0.0723291945015265</v>
      </c>
      <c r="O168" s="19" t="n">
        <v>0.113553270887524</v>
      </c>
      <c r="P168" s="19" t="n">
        <v>0.12591369018981</v>
      </c>
      <c r="Q168" s="19" t="n">
        <v>0.0963194540577852</v>
      </c>
      <c r="R168" s="19"/>
      <c r="S168" s="19" t="n">
        <v>0.0908451438058111</v>
      </c>
      <c r="T168" s="19" t="n">
        <v>0.11410628508051</v>
      </c>
      <c r="U168" s="19" t="n">
        <v>0.107171105026152</v>
      </c>
      <c r="V168" s="19" t="n">
        <v>0.113319892260234</v>
      </c>
      <c r="W168" s="19" t="n">
        <v>0.0870903982981577</v>
      </c>
      <c r="X168" s="19" t="n">
        <v>0.0867063996974102</v>
      </c>
      <c r="Y168" s="19" t="n">
        <v>0.080625984667403</v>
      </c>
      <c r="Z168" s="19" t="n">
        <v>0.0856593445296054</v>
      </c>
      <c r="AA168" s="19" t="n">
        <v>0.119888232809943</v>
      </c>
      <c r="AB168" s="19"/>
      <c r="AC168" s="19" t="n">
        <v>0.123982530266573</v>
      </c>
      <c r="AD168" s="19" t="n">
        <v>0.0738173344308448</v>
      </c>
      <c r="AE168" s="19" t="n">
        <v>0.0728872578866027</v>
      </c>
      <c r="AF168" s="19"/>
      <c r="AG168" s="19" t="n">
        <v>0.10128968256164</v>
      </c>
      <c r="AH168" s="19" t="n">
        <v>0.10284029104179</v>
      </c>
      <c r="AI168" s="19" t="n">
        <v>0.0753149169950035</v>
      </c>
      <c r="AJ168" s="19" t="n">
        <v>0.24069257498802</v>
      </c>
      <c r="AK168" s="19" t="n">
        <v>0.0921364935037663</v>
      </c>
      <c r="AL168" s="19"/>
      <c r="AM168" s="19" t="n">
        <v>0.0910783614980024</v>
      </c>
      <c r="AN168" s="19" t="n">
        <v>0.0871311721735364</v>
      </c>
      <c r="AO168" s="19" t="n">
        <v>0.0939485534795015</v>
      </c>
      <c r="AP168" s="19"/>
      <c r="AQ168" s="19" t="n">
        <v>0.0997925275152363</v>
      </c>
      <c r="AR168" s="19" t="n">
        <v>0.105487528668235</v>
      </c>
      <c r="AS168" s="19" t="n">
        <v>0.0942130393097708</v>
      </c>
      <c r="AT168" s="19" t="n">
        <v>0.0487257751879072</v>
      </c>
      <c r="AU168" s="19" t="n">
        <v>0.0571034944364953</v>
      </c>
    </row>
    <row r="169">
      <c r="B169" t="s">
        <v>88</v>
      </c>
      <c r="C169" s="19" t="n">
        <v>0.0771145335365904</v>
      </c>
      <c r="D169" s="19" t="n">
        <v>0.0739761677338725</v>
      </c>
      <c r="E169" s="19" t="n">
        <v>0.0804974398543521</v>
      </c>
      <c r="F169" s="19"/>
      <c r="G169" s="19" t="n">
        <v>0.0112178679171374</v>
      </c>
      <c r="H169" s="19" t="n">
        <v>0.034726601986985</v>
      </c>
      <c r="I169" s="19" t="n">
        <v>0.0807277228661697</v>
      </c>
      <c r="J169" s="19" t="n">
        <v>0.0877668378937038</v>
      </c>
      <c r="K169" s="19" t="n">
        <v>0.105712313155962</v>
      </c>
      <c r="L169" s="19" t="n">
        <v>0.108273519810666</v>
      </c>
      <c r="M169" s="19"/>
      <c r="N169" s="19" t="n">
        <v>0.0669277630901536</v>
      </c>
      <c r="O169" s="19" t="n">
        <v>0.0847274545188507</v>
      </c>
      <c r="P169" s="19" t="n">
        <v>0.060232821201681</v>
      </c>
      <c r="Q169" s="19" t="n">
        <v>0.0959648632123863</v>
      </c>
      <c r="R169" s="19"/>
      <c r="S169" s="19" t="n">
        <v>0.0612938800999386</v>
      </c>
      <c r="T169" s="19" t="n">
        <v>0.086238653433993</v>
      </c>
      <c r="U169" s="19" t="n">
        <v>0.100484657759948</v>
      </c>
      <c r="V169" s="19" t="n">
        <v>0.0883997047805898</v>
      </c>
      <c r="W169" s="19" t="n">
        <v>0.0675208069809322</v>
      </c>
      <c r="X169" s="19" t="n">
        <v>0.0940390160685628</v>
      </c>
      <c r="Y169" s="19" t="n">
        <v>0.0719492767833307</v>
      </c>
      <c r="Z169" s="19" t="n">
        <v>0.0488339298509184</v>
      </c>
      <c r="AA169" s="19" t="n">
        <v>0.0639322306571354</v>
      </c>
      <c r="AB169" s="19"/>
      <c r="AC169" s="19" t="n">
        <v>0.0906605692044142</v>
      </c>
      <c r="AD169" s="19" t="n">
        <v>0.0683743789043341</v>
      </c>
      <c r="AE169" s="19" t="n">
        <v>0.0923840690042985</v>
      </c>
      <c r="AF169" s="19"/>
      <c r="AG169" s="19" t="n">
        <v>0.0745345753320595</v>
      </c>
      <c r="AH169" s="19" t="n">
        <v>0.0528129641333744</v>
      </c>
      <c r="AI169" s="19" t="n">
        <v>0.104479960920414</v>
      </c>
      <c r="AJ169" s="19" t="n">
        <v>0.128668719539537</v>
      </c>
      <c r="AK169" s="19" t="n">
        <v>0.111940314581917</v>
      </c>
      <c r="AL169" s="19"/>
      <c r="AM169" s="19" t="n">
        <v>0.0529712570821136</v>
      </c>
      <c r="AN169" s="19" t="n">
        <v>0.0560262732967089</v>
      </c>
      <c r="AO169" s="19" t="n">
        <v>0.0528325742462172</v>
      </c>
      <c r="AP169" s="19"/>
      <c r="AQ169" s="19" t="n">
        <v>0.0976110689420473</v>
      </c>
      <c r="AR169" s="19" t="n">
        <v>0.0826062492269048</v>
      </c>
      <c r="AS169" s="19" t="n">
        <v>0.0652262352244472</v>
      </c>
      <c r="AT169" s="19" t="n">
        <v>0.0524177220271241</v>
      </c>
      <c r="AU169" s="19" t="n">
        <v>0.0789601734673085</v>
      </c>
    </row>
    <row r="170">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row>
    <row r="171">
      <c r="B171" s="7" t="s">
        <v>136</v>
      </c>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row>
    <row r="172">
      <c r="B172" s="26" t="s">
        <v>79</v>
      </c>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row>
    <row r="173">
      <c r="B173" t="s">
        <v>113</v>
      </c>
      <c r="C173" s="19" t="n">
        <v>0.0684443418729972</v>
      </c>
      <c r="D173" s="19" t="n">
        <v>0.0938881883439375</v>
      </c>
      <c r="E173" s="19" t="n">
        <v>0.0450451789735119</v>
      </c>
      <c r="F173" s="19"/>
      <c r="G173" s="19" t="n">
        <v>0.163902962307945</v>
      </c>
      <c r="H173" s="19" t="n">
        <v>0.144001843269522</v>
      </c>
      <c r="I173" s="19" t="n">
        <v>0.0679320610485315</v>
      </c>
      <c r="J173" s="19" t="n">
        <v>0.04479306616665</v>
      </c>
      <c r="K173" s="19" t="n">
        <v>0.0222983453532255</v>
      </c>
      <c r="L173" s="19" t="n">
        <v>0.01879262985092</v>
      </c>
      <c r="M173" s="19"/>
      <c r="N173" s="19" t="n">
        <v>0.078138017217167</v>
      </c>
      <c r="O173" s="19" t="n">
        <v>0.0535045289572681</v>
      </c>
      <c r="P173" s="19" t="n">
        <v>0.0963058726634273</v>
      </c>
      <c r="Q173" s="19" t="n">
        <v>0.0498456425663811</v>
      </c>
      <c r="R173" s="19"/>
      <c r="S173" s="19" t="n">
        <v>0.123709895505332</v>
      </c>
      <c r="T173" s="19" t="n">
        <v>0.0350740773428649</v>
      </c>
      <c r="U173" s="19" t="n">
        <v>0.024431670309239</v>
      </c>
      <c r="V173" s="19" t="n">
        <v>0.0496010398941073</v>
      </c>
      <c r="W173" s="19" t="n">
        <v>0.0585725125952394</v>
      </c>
      <c r="X173" s="19" t="n">
        <v>0.0817593531278921</v>
      </c>
      <c r="Y173" s="19" t="n">
        <v>0.0904399217235781</v>
      </c>
      <c r="Z173" s="19" t="n">
        <v>0.0541672866255181</v>
      </c>
      <c r="AA173" s="19" t="n">
        <v>0.0787911683092294</v>
      </c>
      <c r="AB173" s="19"/>
      <c r="AC173" s="19" t="n">
        <v>0.0543918300430369</v>
      </c>
      <c r="AD173" s="19" t="n">
        <v>0.0706141477994717</v>
      </c>
      <c r="AE173" s="19" t="n">
        <v>0.077855476419233</v>
      </c>
      <c r="AF173" s="19"/>
      <c r="AG173" s="19" t="n">
        <v>0.0663880818877893</v>
      </c>
      <c r="AH173" s="19" t="n">
        <v>0.0831757629630566</v>
      </c>
      <c r="AI173" s="19" t="n">
        <v>0.0292259704946787</v>
      </c>
      <c r="AJ173" s="19" t="n">
        <v>0.0560241171033908</v>
      </c>
      <c r="AK173" s="19" t="n">
        <v>0.0438432631001781</v>
      </c>
      <c r="AL173" s="19"/>
      <c r="AM173" s="19" t="n">
        <v>0.1035027859853</v>
      </c>
      <c r="AN173" s="19" t="n">
        <v>0.0855963192002072</v>
      </c>
      <c r="AO173" s="19" t="n">
        <v>0.0406928273486421</v>
      </c>
      <c r="AP173" s="19"/>
      <c r="AQ173" s="19" t="n">
        <v>0.0497439268372678</v>
      </c>
      <c r="AR173" s="19" t="n">
        <v>0.0546578793674503</v>
      </c>
      <c r="AS173" s="19" t="n">
        <v>0.0846681189663884</v>
      </c>
      <c r="AT173" s="19" t="n">
        <v>0.101789865737621</v>
      </c>
      <c r="AU173" s="19" t="n">
        <v>0.226405712519971</v>
      </c>
    </row>
    <row r="174">
      <c r="B174" t="s">
        <v>114</v>
      </c>
      <c r="C174" s="19" t="n">
        <v>0.209043809495582</v>
      </c>
      <c r="D174" s="19" t="n">
        <v>0.200691448554233</v>
      </c>
      <c r="E174" s="19" t="n">
        <v>0.217223282642665</v>
      </c>
      <c r="F174" s="19"/>
      <c r="G174" s="19" t="n">
        <v>0.190448687348759</v>
      </c>
      <c r="H174" s="19" t="n">
        <v>0.2559475831468</v>
      </c>
      <c r="I174" s="19" t="n">
        <v>0.225450463461035</v>
      </c>
      <c r="J174" s="19" t="n">
        <v>0.210138678378462</v>
      </c>
      <c r="K174" s="19" t="n">
        <v>0.183046632311873</v>
      </c>
      <c r="L174" s="19" t="n">
        <v>0.188842344362918</v>
      </c>
      <c r="M174" s="19"/>
      <c r="N174" s="19" t="n">
        <v>0.21463735631932</v>
      </c>
      <c r="O174" s="19" t="n">
        <v>0.187565865844666</v>
      </c>
      <c r="P174" s="19" t="n">
        <v>0.195769421568882</v>
      </c>
      <c r="Q174" s="19" t="n">
        <v>0.233235886389744</v>
      </c>
      <c r="R174" s="19"/>
      <c r="S174" s="19" t="n">
        <v>0.196015489257421</v>
      </c>
      <c r="T174" s="19" t="n">
        <v>0.171938223206144</v>
      </c>
      <c r="U174" s="19" t="n">
        <v>0.193383938734872</v>
      </c>
      <c r="V174" s="19" t="n">
        <v>0.231878736438308</v>
      </c>
      <c r="W174" s="19" t="n">
        <v>0.273717191193196</v>
      </c>
      <c r="X174" s="19" t="n">
        <v>0.22955667402875</v>
      </c>
      <c r="Y174" s="19" t="n">
        <v>0.184097815982734</v>
      </c>
      <c r="Z174" s="19" t="n">
        <v>0.274313732081659</v>
      </c>
      <c r="AA174" s="19" t="n">
        <v>0.199037740160603</v>
      </c>
      <c r="AB174" s="19"/>
      <c r="AC174" s="19" t="n">
        <v>0.207110469607638</v>
      </c>
      <c r="AD174" s="19" t="n">
        <v>0.204807313460916</v>
      </c>
      <c r="AE174" s="19" t="n">
        <v>0.248525340058607</v>
      </c>
      <c r="AF174" s="19"/>
      <c r="AG174" s="19" t="n">
        <v>0.194318167547789</v>
      </c>
      <c r="AH174" s="19" t="n">
        <v>0.2301066922927</v>
      </c>
      <c r="AI174" s="19" t="n">
        <v>0.174726610782318</v>
      </c>
      <c r="AJ174" s="19" t="n">
        <v>0.146056070752502</v>
      </c>
      <c r="AK174" s="19" t="n">
        <v>0.235422896116474</v>
      </c>
      <c r="AL174" s="19"/>
      <c r="AM174" s="19" t="n">
        <v>0.221975515907173</v>
      </c>
      <c r="AN174" s="19" t="n">
        <v>0.24017192109429</v>
      </c>
      <c r="AO174" s="19" t="n">
        <v>0.248010571787235</v>
      </c>
      <c r="AP174" s="19"/>
      <c r="AQ174" s="19" t="n">
        <v>0.234614759452679</v>
      </c>
      <c r="AR174" s="19" t="n">
        <v>0.166545477761308</v>
      </c>
      <c r="AS174" s="19" t="n">
        <v>0.184567576575341</v>
      </c>
      <c r="AT174" s="19" t="n">
        <v>0.277193183167517</v>
      </c>
      <c r="AU174" s="19" t="n">
        <v>0.126394381451056</v>
      </c>
    </row>
    <row r="175">
      <c r="B175" t="s">
        <v>115</v>
      </c>
      <c r="C175" s="19" t="n">
        <v>0.229663670281787</v>
      </c>
      <c r="D175" s="19" t="n">
        <v>0.24409513486685</v>
      </c>
      <c r="E175" s="19" t="n">
        <v>0.216691402175637</v>
      </c>
      <c r="F175" s="19"/>
      <c r="G175" s="19" t="n">
        <v>0.127763475940457</v>
      </c>
      <c r="H175" s="19" t="n">
        <v>0.226188260407724</v>
      </c>
      <c r="I175" s="19" t="n">
        <v>0.232118958457186</v>
      </c>
      <c r="J175" s="19" t="n">
        <v>0.256644794584461</v>
      </c>
      <c r="K175" s="19" t="n">
        <v>0.23264488595506</v>
      </c>
      <c r="L175" s="19" t="n">
        <v>0.255451811120526</v>
      </c>
      <c r="M175" s="19"/>
      <c r="N175" s="19" t="n">
        <v>0.26668934159597</v>
      </c>
      <c r="O175" s="19" t="n">
        <v>0.212988570911265</v>
      </c>
      <c r="P175" s="19" t="n">
        <v>0.206815488115972</v>
      </c>
      <c r="Q175" s="19" t="n">
        <v>0.228058344084645</v>
      </c>
      <c r="R175" s="19"/>
      <c r="S175" s="19" t="n">
        <v>0.2482521770021</v>
      </c>
      <c r="T175" s="19" t="n">
        <v>0.234491066072144</v>
      </c>
      <c r="U175" s="19" t="n">
        <v>0.220889436475386</v>
      </c>
      <c r="V175" s="19" t="n">
        <v>0.217441674355297</v>
      </c>
      <c r="W175" s="19" t="n">
        <v>0.177475415639421</v>
      </c>
      <c r="X175" s="19" t="n">
        <v>0.220862221898833</v>
      </c>
      <c r="Y175" s="19" t="n">
        <v>0.262099429865689</v>
      </c>
      <c r="Z175" s="19" t="n">
        <v>0.236591904659095</v>
      </c>
      <c r="AA175" s="19" t="n">
        <v>0.233336432072636</v>
      </c>
      <c r="AB175" s="19"/>
      <c r="AC175" s="19" t="n">
        <v>0.229729236654777</v>
      </c>
      <c r="AD175" s="19" t="n">
        <v>0.226406261015359</v>
      </c>
      <c r="AE175" s="19" t="n">
        <v>0.271166621910227</v>
      </c>
      <c r="AF175" s="19"/>
      <c r="AG175" s="19" t="n">
        <v>0.246246624974828</v>
      </c>
      <c r="AH175" s="19" t="n">
        <v>0.194386838359891</v>
      </c>
      <c r="AI175" s="19" t="n">
        <v>0.214357612510414</v>
      </c>
      <c r="AJ175" s="19" t="n">
        <v>0.324138952934692</v>
      </c>
      <c r="AK175" s="19" t="n">
        <v>0.23485478934423</v>
      </c>
      <c r="AL175" s="19"/>
      <c r="AM175" s="19" t="n">
        <v>0.224354711066652</v>
      </c>
      <c r="AN175" s="19" t="n">
        <v>0.211374080466086</v>
      </c>
      <c r="AO175" s="19" t="n">
        <v>0.205333406213431</v>
      </c>
      <c r="AP175" s="19"/>
      <c r="AQ175" s="19" t="n">
        <v>0.21240152702211</v>
      </c>
      <c r="AR175" s="19" t="n">
        <v>0.232218926301144</v>
      </c>
      <c r="AS175" s="19" t="n">
        <v>0.235950470598787</v>
      </c>
      <c r="AT175" s="19" t="n">
        <v>0.25587674751485</v>
      </c>
      <c r="AU175" s="19" t="n">
        <v>0.131913709739487</v>
      </c>
    </row>
    <row r="176">
      <c r="B176" t="s">
        <v>116</v>
      </c>
      <c r="C176" s="19" t="n">
        <v>0.281104721914866</v>
      </c>
      <c r="D176" s="19" t="n">
        <v>0.252519439136121</v>
      </c>
      <c r="E176" s="19" t="n">
        <v>0.30623723654341</v>
      </c>
      <c r="F176" s="19"/>
      <c r="G176" s="19" t="n">
        <v>0.247961214675549</v>
      </c>
      <c r="H176" s="19" t="n">
        <v>0.204418459501747</v>
      </c>
      <c r="I176" s="19" t="n">
        <v>0.278895190075156</v>
      </c>
      <c r="J176" s="19" t="n">
        <v>0.297103376653219</v>
      </c>
      <c r="K176" s="19" t="n">
        <v>0.316365742896765</v>
      </c>
      <c r="L176" s="19" t="n">
        <v>0.318069257736855</v>
      </c>
      <c r="M176" s="19"/>
      <c r="N176" s="19" t="n">
        <v>0.271496613854862</v>
      </c>
      <c r="O176" s="19" t="n">
        <v>0.307812306100077</v>
      </c>
      <c r="P176" s="19" t="n">
        <v>0.291460166407836</v>
      </c>
      <c r="Q176" s="19" t="n">
        <v>0.254104957388952</v>
      </c>
      <c r="R176" s="19"/>
      <c r="S176" s="19" t="n">
        <v>0.220213336613136</v>
      </c>
      <c r="T176" s="19" t="n">
        <v>0.319074629414624</v>
      </c>
      <c r="U176" s="19" t="n">
        <v>0.321835677199543</v>
      </c>
      <c r="V176" s="19" t="n">
        <v>0.319704354722647</v>
      </c>
      <c r="W176" s="19" t="n">
        <v>0.291708649775733</v>
      </c>
      <c r="X176" s="19" t="n">
        <v>0.240672060133181</v>
      </c>
      <c r="Y176" s="19" t="n">
        <v>0.302734468426663</v>
      </c>
      <c r="Z176" s="19" t="n">
        <v>0.305519225983159</v>
      </c>
      <c r="AA176" s="19" t="n">
        <v>0.242347753158975</v>
      </c>
      <c r="AB176" s="19"/>
      <c r="AC176" s="19" t="n">
        <v>0.300315837527794</v>
      </c>
      <c r="AD176" s="19" t="n">
        <v>0.298755653814549</v>
      </c>
      <c r="AE176" s="19" t="n">
        <v>0.186573512636661</v>
      </c>
      <c r="AF176" s="19"/>
      <c r="AG176" s="19" t="n">
        <v>0.299884498702864</v>
      </c>
      <c r="AH176" s="19" t="n">
        <v>0.280841937102856</v>
      </c>
      <c r="AI176" s="19" t="n">
        <v>0.359859386231732</v>
      </c>
      <c r="AJ176" s="19" t="n">
        <v>0.217282827719994</v>
      </c>
      <c r="AK176" s="19" t="n">
        <v>0.231403968678052</v>
      </c>
      <c r="AL176" s="19"/>
      <c r="AM176" s="19" t="n">
        <v>0.294751967968877</v>
      </c>
      <c r="AN176" s="19" t="n">
        <v>0.258364498160464</v>
      </c>
      <c r="AO176" s="19" t="n">
        <v>0.369168586308838</v>
      </c>
      <c r="AP176" s="19"/>
      <c r="AQ176" s="19" t="n">
        <v>0.279240665564861</v>
      </c>
      <c r="AR176" s="19" t="n">
        <v>0.297182640363287</v>
      </c>
      <c r="AS176" s="19" t="n">
        <v>0.308182805930491</v>
      </c>
      <c r="AT176" s="19" t="n">
        <v>0.198439056292263</v>
      </c>
      <c r="AU176" s="19" t="n">
        <v>0.306533364758371</v>
      </c>
    </row>
    <row r="177">
      <c r="B177" t="s">
        <v>117</v>
      </c>
      <c r="C177" s="19" t="n">
        <v>0.120927652259246</v>
      </c>
      <c r="D177" s="19" t="n">
        <v>0.109470089628303</v>
      </c>
      <c r="E177" s="19" t="n">
        <v>0.131428116638942</v>
      </c>
      <c r="F177" s="19"/>
      <c r="G177" s="19" t="n">
        <v>0.258704556594175</v>
      </c>
      <c r="H177" s="19" t="n">
        <v>0.13843158468135</v>
      </c>
      <c r="I177" s="19" t="n">
        <v>0.129936665762803</v>
      </c>
      <c r="J177" s="19" t="n">
        <v>0.109742615405787</v>
      </c>
      <c r="K177" s="19" t="n">
        <v>0.09171320703662</v>
      </c>
      <c r="L177" s="19" t="n">
        <v>0.067266945283792</v>
      </c>
      <c r="M177" s="19"/>
      <c r="N177" s="19" t="n">
        <v>0.089100917272489</v>
      </c>
      <c r="O177" s="19" t="n">
        <v>0.135635032284055</v>
      </c>
      <c r="P177" s="19" t="n">
        <v>0.132574874184014</v>
      </c>
      <c r="Q177" s="19" t="n">
        <v>0.131177012592408</v>
      </c>
      <c r="R177" s="19"/>
      <c r="S177" s="19" t="n">
        <v>0.138613675824464</v>
      </c>
      <c r="T177" s="19" t="n">
        <v>0.107336558826518</v>
      </c>
      <c r="U177" s="19" t="n">
        <v>0.127920939514168</v>
      </c>
      <c r="V177" s="19" t="n">
        <v>0.109465896702452</v>
      </c>
      <c r="W177" s="19" t="n">
        <v>0.147238140111647</v>
      </c>
      <c r="X177" s="19" t="n">
        <v>0.11627444889992</v>
      </c>
      <c r="Y177" s="19" t="n">
        <v>0.0911048825436965</v>
      </c>
      <c r="Z177" s="19" t="n">
        <v>0.0570773442451973</v>
      </c>
      <c r="AA177" s="19" t="n">
        <v>0.153356933838609</v>
      </c>
      <c r="AB177" s="19"/>
      <c r="AC177" s="19" t="n">
        <v>0.0987594081212985</v>
      </c>
      <c r="AD177" s="19" t="n">
        <v>0.108975045318388</v>
      </c>
      <c r="AE177" s="19" t="n">
        <v>0.140912881481168</v>
      </c>
      <c r="AF177" s="19"/>
      <c r="AG177" s="19" t="n">
        <v>0.090753308567657</v>
      </c>
      <c r="AH177" s="19" t="n">
        <v>0.146881435177494</v>
      </c>
      <c r="AI177" s="19" t="n">
        <v>0.106951510909202</v>
      </c>
      <c r="AJ177" s="19" t="n">
        <v>0.188515530900788</v>
      </c>
      <c r="AK177" s="19" t="n">
        <v>0.135138119491666</v>
      </c>
      <c r="AL177" s="19"/>
      <c r="AM177" s="19" t="n">
        <v>0.0749571319414998</v>
      </c>
      <c r="AN177" s="19" t="n">
        <v>0.141761269207781</v>
      </c>
      <c r="AO177" s="19" t="n">
        <v>0.0687721416914718</v>
      </c>
      <c r="AP177" s="19"/>
      <c r="AQ177" s="19" t="n">
        <v>0.112567119255868</v>
      </c>
      <c r="AR177" s="19" t="n">
        <v>0.149160054380022</v>
      </c>
      <c r="AS177" s="19" t="n">
        <v>0.106677206099703</v>
      </c>
      <c r="AT177" s="19" t="n">
        <v>0.123413178968598</v>
      </c>
      <c r="AU177" s="19" t="n">
        <v>0.129792658063806</v>
      </c>
    </row>
    <row r="178">
      <c r="B178" t="s">
        <v>88</v>
      </c>
      <c r="C178" s="19" t="n">
        <v>0.0908158041755213</v>
      </c>
      <c r="D178" s="19" t="n">
        <v>0.0993356994705556</v>
      </c>
      <c r="E178" s="19" t="n">
        <v>0.0833747830258341</v>
      </c>
      <c r="F178" s="19"/>
      <c r="G178" s="19" t="n">
        <v>0.0112191031331145</v>
      </c>
      <c r="H178" s="19" t="n">
        <v>0.0310122689928579</v>
      </c>
      <c r="I178" s="19" t="n">
        <v>0.0656666611952888</v>
      </c>
      <c r="J178" s="19" t="n">
        <v>0.0815774688114207</v>
      </c>
      <c r="K178" s="19" t="n">
        <v>0.153931186446457</v>
      </c>
      <c r="L178" s="19" t="n">
        <v>0.151577011644989</v>
      </c>
      <c r="M178" s="19"/>
      <c r="N178" s="19" t="n">
        <v>0.0799377537401924</v>
      </c>
      <c r="O178" s="19" t="n">
        <v>0.102493695902669</v>
      </c>
      <c r="P178" s="19" t="n">
        <v>0.0770741770598691</v>
      </c>
      <c r="Q178" s="19" t="n">
        <v>0.103578156977869</v>
      </c>
      <c r="R178" s="19"/>
      <c r="S178" s="19" t="n">
        <v>0.0731954257975476</v>
      </c>
      <c r="T178" s="19" t="n">
        <v>0.132085445137706</v>
      </c>
      <c r="U178" s="19" t="n">
        <v>0.111538337766792</v>
      </c>
      <c r="V178" s="19" t="n">
        <v>0.0719082978871889</v>
      </c>
      <c r="W178" s="19" t="n">
        <v>0.0512880906847638</v>
      </c>
      <c r="X178" s="19" t="n">
        <v>0.110875241911423</v>
      </c>
      <c r="Y178" s="19" t="n">
        <v>0.0695234814576391</v>
      </c>
      <c r="Z178" s="19" t="n">
        <v>0.0723305064053716</v>
      </c>
      <c r="AA178" s="19" t="n">
        <v>0.0931299724599468</v>
      </c>
      <c r="AB178" s="19"/>
      <c r="AC178" s="19" t="n">
        <v>0.109693218045455</v>
      </c>
      <c r="AD178" s="19" t="n">
        <v>0.0904415785913158</v>
      </c>
      <c r="AE178" s="19" t="n">
        <v>0.0749661674941042</v>
      </c>
      <c r="AF178" s="19"/>
      <c r="AG178" s="19" t="n">
        <v>0.102409318319073</v>
      </c>
      <c r="AH178" s="19" t="n">
        <v>0.0646073341040027</v>
      </c>
      <c r="AI178" s="19" t="n">
        <v>0.114878909071656</v>
      </c>
      <c r="AJ178" s="19" t="n">
        <v>0.0679825005886326</v>
      </c>
      <c r="AK178" s="19" t="n">
        <v>0.1193369632694</v>
      </c>
      <c r="AL178" s="19"/>
      <c r="AM178" s="19" t="n">
        <v>0.0804578871304965</v>
      </c>
      <c r="AN178" s="19" t="n">
        <v>0.0627319118711713</v>
      </c>
      <c r="AO178" s="19" t="n">
        <v>0.0680224666503828</v>
      </c>
      <c r="AP178" s="19"/>
      <c r="AQ178" s="19" t="n">
        <v>0.111432001867215</v>
      </c>
      <c r="AR178" s="19" t="n">
        <v>0.100235021826788</v>
      </c>
      <c r="AS178" s="19" t="n">
        <v>0.0799538218292892</v>
      </c>
      <c r="AT178" s="19" t="n">
        <v>0.043287968319151</v>
      </c>
      <c r="AU178" s="19" t="n">
        <v>0.0789601734673085</v>
      </c>
    </row>
    <row r="17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row>
    <row r="180">
      <c r="B180" s="7" t="s">
        <v>137</v>
      </c>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row>
    <row r="181">
      <c r="B181" s="26" t="s">
        <v>79</v>
      </c>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row>
    <row r="182">
      <c r="B182" t="s">
        <v>113</v>
      </c>
      <c r="C182" s="19" t="n">
        <v>0.0671393862093431</v>
      </c>
      <c r="D182" s="19" t="n">
        <v>0.0858372914616278</v>
      </c>
      <c r="E182" s="19" t="n">
        <v>0.0500418392993812</v>
      </c>
      <c r="F182" s="19"/>
      <c r="G182" s="19" t="n">
        <v>0.126209467351162</v>
      </c>
      <c r="H182" s="19" t="n">
        <v>0.147613973303402</v>
      </c>
      <c r="I182" s="19" t="n">
        <v>0.0809363335644449</v>
      </c>
      <c r="J182" s="19" t="n">
        <v>0.0579514463921422</v>
      </c>
      <c r="K182" s="19" t="n">
        <v>0.0278051554089611</v>
      </c>
      <c r="L182" s="19" t="n">
        <v>0.00549593319729842</v>
      </c>
      <c r="M182" s="19"/>
      <c r="N182" s="19" t="n">
        <v>0.0741879889243851</v>
      </c>
      <c r="O182" s="19" t="n">
        <v>0.0423291275770087</v>
      </c>
      <c r="P182" s="19" t="n">
        <v>0.0998264658985391</v>
      </c>
      <c r="Q182" s="19" t="n">
        <v>0.0574202272800097</v>
      </c>
      <c r="R182" s="19"/>
      <c r="S182" s="19" t="n">
        <v>0.100842575566627</v>
      </c>
      <c r="T182" s="19" t="n">
        <v>0.030695163965032</v>
      </c>
      <c r="U182" s="19" t="n">
        <v>0.041555985145578</v>
      </c>
      <c r="V182" s="19" t="n">
        <v>0.0963779199944266</v>
      </c>
      <c r="W182" s="19" t="n">
        <v>0.0737243391644041</v>
      </c>
      <c r="X182" s="19" t="n">
        <v>0.0829765894643811</v>
      </c>
      <c r="Y182" s="19" t="n">
        <v>0.0734933263356073</v>
      </c>
      <c r="Z182" s="19" t="n">
        <v>0.0645064683207128</v>
      </c>
      <c r="AA182" s="19" t="n">
        <v>0.0465609982560801</v>
      </c>
      <c r="AB182" s="19"/>
      <c r="AC182" s="19" t="n">
        <v>0.0597584111767592</v>
      </c>
      <c r="AD182" s="19" t="n">
        <v>0.0657825178478992</v>
      </c>
      <c r="AE182" s="19" t="n">
        <v>0.0718669232250467</v>
      </c>
      <c r="AF182" s="19"/>
      <c r="AG182" s="19" t="n">
        <v>0.0637849184710734</v>
      </c>
      <c r="AH182" s="19" t="n">
        <v>0.0757824151551357</v>
      </c>
      <c r="AI182" s="19" t="n">
        <v>0.0418734658266353</v>
      </c>
      <c r="AJ182" s="19" t="n">
        <v>0.0912084220964659</v>
      </c>
      <c r="AK182" s="19" t="n">
        <v>0.0471158078941226</v>
      </c>
      <c r="AL182" s="19"/>
      <c r="AM182" s="19" t="n">
        <v>0.0943654716715299</v>
      </c>
      <c r="AN182" s="19" t="n">
        <v>0.0802244016582916</v>
      </c>
      <c r="AO182" s="19" t="n">
        <v>0.0317885628356078</v>
      </c>
      <c r="AP182" s="19"/>
      <c r="AQ182" s="19" t="n">
        <v>0.0645871525350828</v>
      </c>
      <c r="AR182" s="19" t="n">
        <v>0.0483466729269473</v>
      </c>
      <c r="AS182" s="19" t="n">
        <v>0.0664225117970441</v>
      </c>
      <c r="AT182" s="19" t="n">
        <v>0.114439679701055</v>
      </c>
      <c r="AU182" s="19" t="n">
        <v>0.19791973931847</v>
      </c>
    </row>
    <row r="183">
      <c r="B183" t="s">
        <v>114</v>
      </c>
      <c r="C183" s="19" t="n">
        <v>0.123426056309409</v>
      </c>
      <c r="D183" s="19" t="n">
        <v>0.13361639724723</v>
      </c>
      <c r="E183" s="19" t="n">
        <v>0.11461207293253</v>
      </c>
      <c r="F183" s="19"/>
      <c r="G183" s="19" t="n">
        <v>0.153976935479919</v>
      </c>
      <c r="H183" s="19" t="n">
        <v>0.186030315458859</v>
      </c>
      <c r="I183" s="19" t="n">
        <v>0.150810191952698</v>
      </c>
      <c r="J183" s="19" t="n">
        <v>0.135755737383566</v>
      </c>
      <c r="K183" s="19" t="n">
        <v>0.0747034134444134</v>
      </c>
      <c r="L183" s="19" t="n">
        <v>0.0693156859924494</v>
      </c>
      <c r="M183" s="19"/>
      <c r="N183" s="19" t="n">
        <v>0.1240194739122</v>
      </c>
      <c r="O183" s="19" t="n">
        <v>0.128892811597661</v>
      </c>
      <c r="P183" s="19" t="n">
        <v>0.12789989323132</v>
      </c>
      <c r="Q183" s="19" t="n">
        <v>0.114632942472468</v>
      </c>
      <c r="R183" s="19"/>
      <c r="S183" s="19" t="n">
        <v>0.16014594619702</v>
      </c>
      <c r="T183" s="19" t="n">
        <v>0.0746785926724518</v>
      </c>
      <c r="U183" s="19" t="n">
        <v>0.138199373880167</v>
      </c>
      <c r="V183" s="19" t="n">
        <v>0.0768677309640361</v>
      </c>
      <c r="W183" s="19" t="n">
        <v>0.0941261744237215</v>
      </c>
      <c r="X183" s="19" t="n">
        <v>0.16915529403863</v>
      </c>
      <c r="Y183" s="19" t="n">
        <v>0.136207890893423</v>
      </c>
      <c r="Z183" s="19" t="n">
        <v>0.137401331131604</v>
      </c>
      <c r="AA183" s="19" t="n">
        <v>0.135843244605818</v>
      </c>
      <c r="AB183" s="19"/>
      <c r="AC183" s="19" t="n">
        <v>0.108088262420742</v>
      </c>
      <c r="AD183" s="19" t="n">
        <v>0.130102891449154</v>
      </c>
      <c r="AE183" s="19" t="n">
        <v>0.128784823432038</v>
      </c>
      <c r="AF183" s="19"/>
      <c r="AG183" s="19" t="n">
        <v>0.117434594041461</v>
      </c>
      <c r="AH183" s="19" t="n">
        <v>0.157511470828149</v>
      </c>
      <c r="AI183" s="19" t="n">
        <v>0.0769212517369813</v>
      </c>
      <c r="AJ183" s="19" t="n">
        <v>0.103873991575088</v>
      </c>
      <c r="AK183" s="19" t="n">
        <v>0.0966981497151831</v>
      </c>
      <c r="AL183" s="19"/>
      <c r="AM183" s="19" t="n">
        <v>0.152476800457752</v>
      </c>
      <c r="AN183" s="19" t="n">
        <v>0.157021166786745</v>
      </c>
      <c r="AO183" s="19" t="n">
        <v>0.125772623040686</v>
      </c>
      <c r="AP183" s="19"/>
      <c r="AQ183" s="19" t="n">
        <v>0.114039729659427</v>
      </c>
      <c r="AR183" s="19" t="n">
        <v>0.12007351024453</v>
      </c>
      <c r="AS183" s="19" t="n">
        <v>0.111610299740866</v>
      </c>
      <c r="AT183" s="19" t="n">
        <v>0.189846657846292</v>
      </c>
      <c r="AU183" s="19" t="n">
        <v>0.158644079361599</v>
      </c>
    </row>
    <row r="184">
      <c r="B184" t="s">
        <v>115</v>
      </c>
      <c r="C184" s="19" t="n">
        <v>0.147197757453944</v>
      </c>
      <c r="D184" s="19" t="n">
        <v>0.159047187218496</v>
      </c>
      <c r="E184" s="19" t="n">
        <v>0.136161560939195</v>
      </c>
      <c r="F184" s="19"/>
      <c r="G184" s="19" t="n">
        <v>0.128621010512896</v>
      </c>
      <c r="H184" s="19" t="n">
        <v>0.156852805979013</v>
      </c>
      <c r="I184" s="19" t="n">
        <v>0.140790374121961</v>
      </c>
      <c r="J184" s="19" t="n">
        <v>0.140055348800568</v>
      </c>
      <c r="K184" s="19" t="n">
        <v>0.117733449384121</v>
      </c>
      <c r="L184" s="19" t="n">
        <v>0.178233264793207</v>
      </c>
      <c r="M184" s="19"/>
      <c r="N184" s="19" t="n">
        <v>0.154440965035286</v>
      </c>
      <c r="O184" s="19" t="n">
        <v>0.127060820207921</v>
      </c>
      <c r="P184" s="19" t="n">
        <v>0.138589866964302</v>
      </c>
      <c r="Q184" s="19" t="n">
        <v>0.163362201686884</v>
      </c>
      <c r="R184" s="19"/>
      <c r="S184" s="19" t="n">
        <v>0.167187741969747</v>
      </c>
      <c r="T184" s="19" t="n">
        <v>0.149904520997101</v>
      </c>
      <c r="U184" s="19" t="n">
        <v>0.129440877923649</v>
      </c>
      <c r="V184" s="19" t="n">
        <v>0.119229251448604</v>
      </c>
      <c r="W184" s="19" t="n">
        <v>0.149414820695684</v>
      </c>
      <c r="X184" s="19" t="n">
        <v>0.142180983453567</v>
      </c>
      <c r="Y184" s="19" t="n">
        <v>0.138869582273129</v>
      </c>
      <c r="Z184" s="19" t="n">
        <v>0.194408495061542</v>
      </c>
      <c r="AA184" s="19" t="n">
        <v>0.148696586276778</v>
      </c>
      <c r="AB184" s="19"/>
      <c r="AC184" s="19" t="n">
        <v>0.130196222740548</v>
      </c>
      <c r="AD184" s="19" t="n">
        <v>0.150222808016885</v>
      </c>
      <c r="AE184" s="19" t="n">
        <v>0.208250046140064</v>
      </c>
      <c r="AF184" s="19"/>
      <c r="AG184" s="19" t="n">
        <v>0.134874755049628</v>
      </c>
      <c r="AH184" s="19" t="n">
        <v>0.137954437655862</v>
      </c>
      <c r="AI184" s="19" t="n">
        <v>0.238634228312828</v>
      </c>
      <c r="AJ184" s="19" t="n">
        <v>0.0626381524006489</v>
      </c>
      <c r="AK184" s="19" t="n">
        <v>0.182562505253199</v>
      </c>
      <c r="AL184" s="19"/>
      <c r="AM184" s="19" t="n">
        <v>0.165510389536671</v>
      </c>
      <c r="AN184" s="19" t="n">
        <v>0.144142340005299</v>
      </c>
      <c r="AO184" s="19" t="n">
        <v>0.158508385634787</v>
      </c>
      <c r="AP184" s="19"/>
      <c r="AQ184" s="19" t="n">
        <v>0.129869121948442</v>
      </c>
      <c r="AR184" s="19" t="n">
        <v>0.142777601851194</v>
      </c>
      <c r="AS184" s="19" t="n">
        <v>0.155835837265668</v>
      </c>
      <c r="AT184" s="19" t="n">
        <v>0.155955617686527</v>
      </c>
      <c r="AU184" s="19" t="n">
        <v>0.139365513896622</v>
      </c>
    </row>
    <row r="185">
      <c r="B185" t="s">
        <v>116</v>
      </c>
      <c r="C185" s="19" t="n">
        <v>0.333240725733936</v>
      </c>
      <c r="D185" s="19" t="n">
        <v>0.338000041021112</v>
      </c>
      <c r="E185" s="19" t="n">
        <v>0.329025953708778</v>
      </c>
      <c r="F185" s="19"/>
      <c r="G185" s="19" t="n">
        <v>0.226527592392731</v>
      </c>
      <c r="H185" s="19" t="n">
        <v>0.248787957531917</v>
      </c>
      <c r="I185" s="19" t="n">
        <v>0.313158860517942</v>
      </c>
      <c r="J185" s="19" t="n">
        <v>0.325606405667434</v>
      </c>
      <c r="K185" s="19" t="n">
        <v>0.411337935131368</v>
      </c>
      <c r="L185" s="19" t="n">
        <v>0.409367346821902</v>
      </c>
      <c r="M185" s="19"/>
      <c r="N185" s="19" t="n">
        <v>0.359177536042109</v>
      </c>
      <c r="O185" s="19" t="n">
        <v>0.304113549420653</v>
      </c>
      <c r="P185" s="19" t="n">
        <v>0.304400462547791</v>
      </c>
      <c r="Q185" s="19" t="n">
        <v>0.362925235406104</v>
      </c>
      <c r="R185" s="19"/>
      <c r="S185" s="19" t="n">
        <v>0.287919874228948</v>
      </c>
      <c r="T185" s="19" t="n">
        <v>0.370779281941265</v>
      </c>
      <c r="U185" s="19" t="n">
        <v>0.326711352392598</v>
      </c>
      <c r="V185" s="19" t="n">
        <v>0.422955880454956</v>
      </c>
      <c r="W185" s="19" t="n">
        <v>0.35480492498022</v>
      </c>
      <c r="X185" s="19" t="n">
        <v>0.268694194519873</v>
      </c>
      <c r="Y185" s="19" t="n">
        <v>0.349267904038977</v>
      </c>
      <c r="Z185" s="19" t="n">
        <v>0.339379072421997</v>
      </c>
      <c r="AA185" s="19" t="n">
        <v>0.293341279326195</v>
      </c>
      <c r="AB185" s="19"/>
      <c r="AC185" s="19" t="n">
        <v>0.342280946577202</v>
      </c>
      <c r="AD185" s="19" t="n">
        <v>0.347881893300177</v>
      </c>
      <c r="AE185" s="19" t="n">
        <v>0.296491664012919</v>
      </c>
      <c r="AF185" s="19"/>
      <c r="AG185" s="19" t="n">
        <v>0.352567929818298</v>
      </c>
      <c r="AH185" s="19" t="n">
        <v>0.305316118510772</v>
      </c>
      <c r="AI185" s="19" t="n">
        <v>0.343521539689951</v>
      </c>
      <c r="AJ185" s="19" t="n">
        <v>0.392475793576273</v>
      </c>
      <c r="AK185" s="19" t="n">
        <v>0.328427705447437</v>
      </c>
      <c r="AL185" s="19"/>
      <c r="AM185" s="19" t="n">
        <v>0.313219094716193</v>
      </c>
      <c r="AN185" s="19" t="n">
        <v>0.315668076306612</v>
      </c>
      <c r="AO185" s="19" t="n">
        <v>0.360172687279405</v>
      </c>
      <c r="AP185" s="19"/>
      <c r="AQ185" s="19" t="n">
        <v>0.355169200690411</v>
      </c>
      <c r="AR185" s="19" t="n">
        <v>0.339778350062823</v>
      </c>
      <c r="AS185" s="19" t="n">
        <v>0.315404698161487</v>
      </c>
      <c r="AT185" s="19" t="n">
        <v>0.324750857489293</v>
      </c>
      <c r="AU185" s="19" t="n">
        <v>0.138842454904774</v>
      </c>
    </row>
    <row r="186">
      <c r="B186" t="s">
        <v>117</v>
      </c>
      <c r="C186" s="19" t="n">
        <v>0.283162278159686</v>
      </c>
      <c r="D186" s="19" t="n">
        <v>0.234014144255703</v>
      </c>
      <c r="E186" s="19" t="n">
        <v>0.32747342535905</v>
      </c>
      <c r="F186" s="19"/>
      <c r="G186" s="19" t="n">
        <v>0.352021924949723</v>
      </c>
      <c r="H186" s="19" t="n">
        <v>0.235992412591275</v>
      </c>
      <c r="I186" s="19" t="n">
        <v>0.26476147650132</v>
      </c>
      <c r="J186" s="19" t="n">
        <v>0.293371204954326</v>
      </c>
      <c r="K186" s="19" t="n">
        <v>0.304638441294176</v>
      </c>
      <c r="L186" s="19" t="n">
        <v>0.277154680236282</v>
      </c>
      <c r="M186" s="19"/>
      <c r="N186" s="19" t="n">
        <v>0.248962201980214</v>
      </c>
      <c r="O186" s="19" t="n">
        <v>0.335124432673139</v>
      </c>
      <c r="P186" s="19" t="n">
        <v>0.297672004991211</v>
      </c>
      <c r="Q186" s="19" t="n">
        <v>0.252952653292632</v>
      </c>
      <c r="R186" s="19"/>
      <c r="S186" s="19" t="n">
        <v>0.229478502708397</v>
      </c>
      <c r="T186" s="19" t="n">
        <v>0.331636646836278</v>
      </c>
      <c r="U186" s="19" t="n">
        <v>0.304430135460749</v>
      </c>
      <c r="V186" s="19" t="n">
        <v>0.229044793080765</v>
      </c>
      <c r="W186" s="19" t="n">
        <v>0.311767163946555</v>
      </c>
      <c r="X186" s="19" t="n">
        <v>0.273183460020775</v>
      </c>
      <c r="Y186" s="19" t="n">
        <v>0.259624392565582</v>
      </c>
      <c r="Z186" s="19" t="n">
        <v>0.221785863325727</v>
      </c>
      <c r="AA186" s="19" t="n">
        <v>0.345744255896683</v>
      </c>
      <c r="AB186" s="19"/>
      <c r="AC186" s="19" t="n">
        <v>0.314566760542513</v>
      </c>
      <c r="AD186" s="19" t="n">
        <v>0.261181405270237</v>
      </c>
      <c r="AE186" s="19" t="n">
        <v>0.227472009103243</v>
      </c>
      <c r="AF186" s="19"/>
      <c r="AG186" s="19" t="n">
        <v>0.297160980828232</v>
      </c>
      <c r="AH186" s="19" t="n">
        <v>0.281003193935824</v>
      </c>
      <c r="AI186" s="19" t="n">
        <v>0.247052899546022</v>
      </c>
      <c r="AJ186" s="19" t="n">
        <v>0.296953160636155</v>
      </c>
      <c r="AK186" s="19" t="n">
        <v>0.270808561060648</v>
      </c>
      <c r="AL186" s="19"/>
      <c r="AM186" s="19" t="n">
        <v>0.241740751330314</v>
      </c>
      <c r="AN186" s="19" t="n">
        <v>0.260765946840118</v>
      </c>
      <c r="AO186" s="19" t="n">
        <v>0.278480660768505</v>
      </c>
      <c r="AP186" s="19"/>
      <c r="AQ186" s="19" t="n">
        <v>0.288070446431701</v>
      </c>
      <c r="AR186" s="19" t="n">
        <v>0.300015610840811</v>
      </c>
      <c r="AS186" s="19" t="n">
        <v>0.301002689906589</v>
      </c>
      <c r="AT186" s="19" t="n">
        <v>0.181154796549351</v>
      </c>
      <c r="AU186" s="19" t="n">
        <v>0.327195226941114</v>
      </c>
    </row>
    <row r="187">
      <c r="B187" t="s">
        <v>88</v>
      </c>
      <c r="C187" s="19" t="n">
        <v>0.045833796133682</v>
      </c>
      <c r="D187" s="19" t="n">
        <v>0.0494849387958305</v>
      </c>
      <c r="E187" s="19" t="n">
        <v>0.0426851477610664</v>
      </c>
      <c r="F187" s="19"/>
      <c r="G187" s="19" t="n">
        <v>0.0126430693135686</v>
      </c>
      <c r="H187" s="19" t="n">
        <v>0.0247225351355338</v>
      </c>
      <c r="I187" s="19" t="n">
        <v>0.0495427633416341</v>
      </c>
      <c r="J187" s="19" t="n">
        <v>0.0472598568019635</v>
      </c>
      <c r="K187" s="19" t="n">
        <v>0.06378160533696</v>
      </c>
      <c r="L187" s="19" t="n">
        <v>0.0604330889588614</v>
      </c>
      <c r="M187" s="19"/>
      <c r="N187" s="19" t="n">
        <v>0.0392118341058066</v>
      </c>
      <c r="O187" s="19" t="n">
        <v>0.0624792585236176</v>
      </c>
      <c r="P187" s="19" t="n">
        <v>0.0316113063668366</v>
      </c>
      <c r="Q187" s="19" t="n">
        <v>0.0487067398619028</v>
      </c>
      <c r="R187" s="19"/>
      <c r="S187" s="19" t="n">
        <v>0.05442535932926</v>
      </c>
      <c r="T187" s="19" t="n">
        <v>0.0423057935878717</v>
      </c>
      <c r="U187" s="19" t="n">
        <v>0.05966227519726</v>
      </c>
      <c r="V187" s="19" t="n">
        <v>0.0555244240572118</v>
      </c>
      <c r="W187" s="19" t="n">
        <v>0.0161625767894158</v>
      </c>
      <c r="X187" s="19" t="n">
        <v>0.063809478502774</v>
      </c>
      <c r="Y187" s="19" t="n">
        <v>0.0425369038932825</v>
      </c>
      <c r="Z187" s="19" t="n">
        <v>0.0425187697384172</v>
      </c>
      <c r="AA187" s="19" t="n">
        <v>0.0298136356384459</v>
      </c>
      <c r="AB187" s="19"/>
      <c r="AC187" s="19" t="n">
        <v>0.045109396542235</v>
      </c>
      <c r="AD187" s="19" t="n">
        <v>0.0448284841156465</v>
      </c>
      <c r="AE187" s="19" t="n">
        <v>0.0671345340866898</v>
      </c>
      <c r="AF187" s="19"/>
      <c r="AG187" s="19" t="n">
        <v>0.0341768217913069</v>
      </c>
      <c r="AH187" s="19" t="n">
        <v>0.0424323639142572</v>
      </c>
      <c r="AI187" s="19" t="n">
        <v>0.0519966148875833</v>
      </c>
      <c r="AJ187" s="19" t="n">
        <v>0.0528504797153685</v>
      </c>
      <c r="AK187" s="19" t="n">
        <v>0.0743872706294098</v>
      </c>
      <c r="AL187" s="19"/>
      <c r="AM187" s="19" t="n">
        <v>0.0326874922875408</v>
      </c>
      <c r="AN187" s="19" t="n">
        <v>0.042178068402934</v>
      </c>
      <c r="AO187" s="19" t="n">
        <v>0.0452770804410084</v>
      </c>
      <c r="AP187" s="19"/>
      <c r="AQ187" s="19" t="n">
        <v>0.0482643487349361</v>
      </c>
      <c r="AR187" s="19" t="n">
        <v>0.0490082540736941</v>
      </c>
      <c r="AS187" s="19" t="n">
        <v>0.0497239631283458</v>
      </c>
      <c r="AT187" s="19" t="n">
        <v>0.0338523907274831</v>
      </c>
      <c r="AU187" s="19" t="n">
        <v>0.0380329855774205</v>
      </c>
    </row>
    <row r="188">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row>
    <row r="189">
      <c r="B189" s="7" t="s">
        <v>138</v>
      </c>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row>
    <row r="190">
      <c r="B190" s="26" t="s">
        <v>79</v>
      </c>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row>
    <row r="191">
      <c r="B191" t="s">
        <v>113</v>
      </c>
      <c r="C191" s="19" t="n">
        <v>0.113429418150939</v>
      </c>
      <c r="D191" s="19" t="n">
        <v>0.130267949443868</v>
      </c>
      <c r="E191" s="19" t="n">
        <v>0.0983396241142369</v>
      </c>
      <c r="F191" s="19"/>
      <c r="G191" s="19" t="n">
        <v>0.23854862758551</v>
      </c>
      <c r="H191" s="19" t="n">
        <v>0.184413737711878</v>
      </c>
      <c r="I191" s="19" t="n">
        <v>0.133704000800451</v>
      </c>
      <c r="J191" s="19" t="n">
        <v>0.0830188382668996</v>
      </c>
      <c r="K191" s="19" t="n">
        <v>0.060183888555746</v>
      </c>
      <c r="L191" s="19" t="n">
        <v>0.0488208249176588</v>
      </c>
      <c r="M191" s="19"/>
      <c r="N191" s="19" t="n">
        <v>0.127063418221675</v>
      </c>
      <c r="O191" s="19" t="n">
        <v>0.0971129023664867</v>
      </c>
      <c r="P191" s="19" t="n">
        <v>0.143270409228006</v>
      </c>
      <c r="Q191" s="19" t="n">
        <v>0.0887399722693441</v>
      </c>
      <c r="R191" s="19"/>
      <c r="S191" s="19" t="n">
        <v>0.163445200217672</v>
      </c>
      <c r="T191" s="19" t="n">
        <v>0.0717831905042336</v>
      </c>
      <c r="U191" s="19" t="n">
        <v>0.089244116690065</v>
      </c>
      <c r="V191" s="19" t="n">
        <v>0.0975488094776258</v>
      </c>
      <c r="W191" s="19" t="n">
        <v>0.0991179323019058</v>
      </c>
      <c r="X191" s="19" t="n">
        <v>0.149592501629478</v>
      </c>
      <c r="Y191" s="19" t="n">
        <v>0.111887935982559</v>
      </c>
      <c r="Z191" s="19" t="n">
        <v>0.134839282227083</v>
      </c>
      <c r="AA191" s="19" t="n">
        <v>0.111365659000603</v>
      </c>
      <c r="AB191" s="19"/>
      <c r="AC191" s="19" t="n">
        <v>0.0853002622815865</v>
      </c>
      <c r="AD191" s="19" t="n">
        <v>0.121978728607687</v>
      </c>
      <c r="AE191" s="19" t="n">
        <v>0.117045253655334</v>
      </c>
      <c r="AF191" s="19"/>
      <c r="AG191" s="19" t="n">
        <v>0.111601530362132</v>
      </c>
      <c r="AH191" s="19" t="n">
        <v>0.106835734529372</v>
      </c>
      <c r="AI191" s="19" t="n">
        <v>0.129983703583203</v>
      </c>
      <c r="AJ191" s="19" t="n">
        <v>0.185815661159271</v>
      </c>
      <c r="AK191" s="19" t="n">
        <v>0.087886978290454</v>
      </c>
      <c r="AL191" s="19"/>
      <c r="AM191" s="19" t="n">
        <v>0.135823109113845</v>
      </c>
      <c r="AN191" s="19" t="n">
        <v>0.127470992536481</v>
      </c>
      <c r="AO191" s="19" t="n">
        <v>0.1399159264322</v>
      </c>
      <c r="AP191" s="19"/>
      <c r="AQ191" s="19" t="n">
        <v>0.0742522714546456</v>
      </c>
      <c r="AR191" s="19" t="n">
        <v>0.096143618306284</v>
      </c>
      <c r="AS191" s="19" t="n">
        <v>0.121135920958453</v>
      </c>
      <c r="AT191" s="19" t="n">
        <v>0.181617019235423</v>
      </c>
      <c r="AU191" s="19" t="n">
        <v>0.36461515655871</v>
      </c>
    </row>
    <row r="192">
      <c r="B192" t="s">
        <v>114</v>
      </c>
      <c r="C192" s="19" t="n">
        <v>0.403461504935528</v>
      </c>
      <c r="D192" s="19" t="n">
        <v>0.385137761071566</v>
      </c>
      <c r="E192" s="19" t="n">
        <v>0.420898230409902</v>
      </c>
      <c r="F192" s="19"/>
      <c r="G192" s="19" t="n">
        <v>0.352138586721952</v>
      </c>
      <c r="H192" s="19" t="n">
        <v>0.445796327380468</v>
      </c>
      <c r="I192" s="19" t="n">
        <v>0.370471779208037</v>
      </c>
      <c r="J192" s="19" t="n">
        <v>0.442913420094641</v>
      </c>
      <c r="K192" s="19" t="n">
        <v>0.396902186929942</v>
      </c>
      <c r="L192" s="19" t="n">
        <v>0.395254879387879</v>
      </c>
      <c r="M192" s="19"/>
      <c r="N192" s="19" t="n">
        <v>0.460352198271017</v>
      </c>
      <c r="O192" s="19" t="n">
        <v>0.421509148198334</v>
      </c>
      <c r="P192" s="19" t="n">
        <v>0.350689531448872</v>
      </c>
      <c r="Q192" s="19" t="n">
        <v>0.368370086722326</v>
      </c>
      <c r="R192" s="19"/>
      <c r="S192" s="19" t="n">
        <v>0.384826173297061</v>
      </c>
      <c r="T192" s="19" t="n">
        <v>0.40471433208469</v>
      </c>
      <c r="U192" s="19" t="n">
        <v>0.401654314887228</v>
      </c>
      <c r="V192" s="19" t="n">
        <v>0.374760665769093</v>
      </c>
      <c r="W192" s="19" t="n">
        <v>0.450558119275654</v>
      </c>
      <c r="X192" s="19" t="n">
        <v>0.383745458466257</v>
      </c>
      <c r="Y192" s="19" t="n">
        <v>0.422362008152113</v>
      </c>
      <c r="Z192" s="19" t="n">
        <v>0.422774358665856</v>
      </c>
      <c r="AA192" s="19" t="n">
        <v>0.413135402289254</v>
      </c>
      <c r="AB192" s="19"/>
      <c r="AC192" s="19" t="n">
        <v>0.377143474828888</v>
      </c>
      <c r="AD192" s="19" t="n">
        <v>0.440750192948975</v>
      </c>
      <c r="AE192" s="19" t="n">
        <v>0.389385747762909</v>
      </c>
      <c r="AF192" s="19"/>
      <c r="AG192" s="19" t="n">
        <v>0.41480680641526</v>
      </c>
      <c r="AH192" s="19" t="n">
        <v>0.443668355579044</v>
      </c>
      <c r="AI192" s="19" t="n">
        <v>0.386529487825567</v>
      </c>
      <c r="AJ192" s="19" t="n">
        <v>0.276294138804135</v>
      </c>
      <c r="AK192" s="19" t="n">
        <v>0.352720793283198</v>
      </c>
      <c r="AL192" s="19"/>
      <c r="AM192" s="19" t="n">
        <v>0.437371318989948</v>
      </c>
      <c r="AN192" s="19" t="n">
        <v>0.444936736484784</v>
      </c>
      <c r="AO192" s="19" t="n">
        <v>0.381408589438547</v>
      </c>
      <c r="AP192" s="19"/>
      <c r="AQ192" s="19" t="n">
        <v>0.404067471943293</v>
      </c>
      <c r="AR192" s="19" t="n">
        <v>0.381621279405472</v>
      </c>
      <c r="AS192" s="19" t="n">
        <v>0.425807499971813</v>
      </c>
      <c r="AT192" s="19" t="n">
        <v>0.472652141509243</v>
      </c>
      <c r="AU192" s="19" t="n">
        <v>0.325640550774285</v>
      </c>
    </row>
    <row r="193">
      <c r="B193" t="s">
        <v>115</v>
      </c>
      <c r="C193" s="19" t="n">
        <v>0.247215122154656</v>
      </c>
      <c r="D193" s="19" t="n">
        <v>0.258627642898281</v>
      </c>
      <c r="E193" s="19" t="n">
        <v>0.237168247606926</v>
      </c>
      <c r="F193" s="19"/>
      <c r="G193" s="19" t="n">
        <v>0.205383727207376</v>
      </c>
      <c r="H193" s="19" t="n">
        <v>0.19848191976564</v>
      </c>
      <c r="I193" s="19" t="n">
        <v>0.248237372182799</v>
      </c>
      <c r="J193" s="19" t="n">
        <v>0.22772556041544</v>
      </c>
      <c r="K193" s="19" t="n">
        <v>0.256385698868507</v>
      </c>
      <c r="L193" s="19" t="n">
        <v>0.308610262890975</v>
      </c>
      <c r="M193" s="19"/>
      <c r="N193" s="19" t="n">
        <v>0.224539598630528</v>
      </c>
      <c r="O193" s="19" t="n">
        <v>0.242769696944748</v>
      </c>
      <c r="P193" s="19" t="n">
        <v>0.249783006840383</v>
      </c>
      <c r="Q193" s="19" t="n">
        <v>0.275011090345793</v>
      </c>
      <c r="R193" s="19"/>
      <c r="S193" s="19" t="n">
        <v>0.231652788375467</v>
      </c>
      <c r="T193" s="19" t="n">
        <v>0.269861928829249</v>
      </c>
      <c r="U193" s="19" t="n">
        <v>0.229707451432914</v>
      </c>
      <c r="V193" s="19" t="n">
        <v>0.234843072771215</v>
      </c>
      <c r="W193" s="19" t="n">
        <v>0.237177856247581</v>
      </c>
      <c r="X193" s="19" t="n">
        <v>0.207384649022342</v>
      </c>
      <c r="Y193" s="19" t="n">
        <v>0.293074278840826</v>
      </c>
      <c r="Z193" s="19" t="n">
        <v>0.303444593655424</v>
      </c>
      <c r="AA193" s="19" t="n">
        <v>0.2451734454477</v>
      </c>
      <c r="AB193" s="19"/>
      <c r="AC193" s="19" t="n">
        <v>0.275052098527022</v>
      </c>
      <c r="AD193" s="19" t="n">
        <v>0.225153343947261</v>
      </c>
      <c r="AE193" s="19" t="n">
        <v>0.270464322135981</v>
      </c>
      <c r="AF193" s="19"/>
      <c r="AG193" s="19" t="n">
        <v>0.235779514812952</v>
      </c>
      <c r="AH193" s="19" t="n">
        <v>0.240013228798927</v>
      </c>
      <c r="AI193" s="19" t="n">
        <v>0.263474929487522</v>
      </c>
      <c r="AJ193" s="19" t="n">
        <v>0.257408535869474</v>
      </c>
      <c r="AK193" s="19" t="n">
        <v>0.298526525345356</v>
      </c>
      <c r="AL193" s="19"/>
      <c r="AM193" s="19" t="n">
        <v>0.216712040686525</v>
      </c>
      <c r="AN193" s="19" t="n">
        <v>0.236317780907836</v>
      </c>
      <c r="AO193" s="19" t="n">
        <v>0.252502968009908</v>
      </c>
      <c r="AP193" s="19"/>
      <c r="AQ193" s="19" t="n">
        <v>0.287091269665554</v>
      </c>
      <c r="AR193" s="19" t="n">
        <v>0.268193535472202</v>
      </c>
      <c r="AS193" s="19" t="n">
        <v>0.20777878414855</v>
      </c>
      <c r="AT193" s="19" t="n">
        <v>0.191788763161152</v>
      </c>
      <c r="AU193" s="19" t="n">
        <v>0.146077978807546</v>
      </c>
    </row>
    <row r="194">
      <c r="B194" t="s">
        <v>116</v>
      </c>
      <c r="C194" s="19" t="n">
        <v>0.121210549823308</v>
      </c>
      <c r="D194" s="19" t="n">
        <v>0.10942409075396</v>
      </c>
      <c r="E194" s="19" t="n">
        <v>0.131174418389176</v>
      </c>
      <c r="F194" s="19"/>
      <c r="G194" s="19" t="n">
        <v>0.127124702305438</v>
      </c>
      <c r="H194" s="19" t="n">
        <v>0.116230768380148</v>
      </c>
      <c r="I194" s="19" t="n">
        <v>0.120972999808386</v>
      </c>
      <c r="J194" s="19" t="n">
        <v>0.113388231626905</v>
      </c>
      <c r="K194" s="19" t="n">
        <v>0.149291614527319</v>
      </c>
      <c r="L194" s="19" t="n">
        <v>0.108763537238768</v>
      </c>
      <c r="M194" s="19"/>
      <c r="N194" s="19" t="n">
        <v>0.116469912275936</v>
      </c>
      <c r="O194" s="19" t="n">
        <v>0.130275648354852</v>
      </c>
      <c r="P194" s="19" t="n">
        <v>0.125724899777486</v>
      </c>
      <c r="Q194" s="19" t="n">
        <v>0.114366504342804</v>
      </c>
      <c r="R194" s="19"/>
      <c r="S194" s="19" t="n">
        <v>0.108375798725455</v>
      </c>
      <c r="T194" s="19" t="n">
        <v>0.16197314242483</v>
      </c>
      <c r="U194" s="19" t="n">
        <v>0.14100561642995</v>
      </c>
      <c r="V194" s="19" t="n">
        <v>0.159787721380359</v>
      </c>
      <c r="W194" s="19" t="n">
        <v>0.113511723362804</v>
      </c>
      <c r="X194" s="19" t="n">
        <v>0.111332378604302</v>
      </c>
      <c r="Y194" s="19" t="n">
        <v>0.0778048008029864</v>
      </c>
      <c r="Z194" s="19" t="n">
        <v>0.0759084775749615</v>
      </c>
      <c r="AA194" s="19" t="n">
        <v>0.10010013197664</v>
      </c>
      <c r="AB194" s="19"/>
      <c r="AC194" s="19" t="n">
        <v>0.118982311774658</v>
      </c>
      <c r="AD194" s="19" t="n">
        <v>0.129086552253333</v>
      </c>
      <c r="AE194" s="19" t="n">
        <v>0.0929324078510239</v>
      </c>
      <c r="AF194" s="19"/>
      <c r="AG194" s="19" t="n">
        <v>0.122583999690302</v>
      </c>
      <c r="AH194" s="19" t="n">
        <v>0.116224887665071</v>
      </c>
      <c r="AI194" s="19" t="n">
        <v>0.126141111943037</v>
      </c>
      <c r="AJ194" s="19" t="n">
        <v>0.0989624649122144</v>
      </c>
      <c r="AK194" s="19" t="n">
        <v>0.115275624507952</v>
      </c>
      <c r="AL194" s="19"/>
      <c r="AM194" s="19" t="n">
        <v>0.123614461899134</v>
      </c>
      <c r="AN194" s="19" t="n">
        <v>0.087735015828099</v>
      </c>
      <c r="AO194" s="19" t="n">
        <v>0.162778285265165</v>
      </c>
      <c r="AP194" s="19"/>
      <c r="AQ194" s="19" t="n">
        <v>0.0758258118877984</v>
      </c>
      <c r="AR194" s="19" t="n">
        <v>0.145946371710436</v>
      </c>
      <c r="AS194" s="19" t="n">
        <v>0.150785896019575</v>
      </c>
      <c r="AT194" s="19" t="n">
        <v>0.0879366986574438</v>
      </c>
      <c r="AU194" s="19" t="n">
        <v>0.120420279015954</v>
      </c>
    </row>
    <row r="195">
      <c r="B195" t="s">
        <v>117</v>
      </c>
      <c r="C195" s="19" t="n">
        <v>0.0392700938190045</v>
      </c>
      <c r="D195" s="19" t="n">
        <v>0.0318187947906994</v>
      </c>
      <c r="E195" s="19" t="n">
        <v>0.0464669792370384</v>
      </c>
      <c r="F195" s="19"/>
      <c r="G195" s="19" t="n">
        <v>0.0557783530295126</v>
      </c>
      <c r="H195" s="19" t="n">
        <v>0.0335895904346525</v>
      </c>
      <c r="I195" s="19" t="n">
        <v>0.0512799419636208</v>
      </c>
      <c r="J195" s="19" t="n">
        <v>0.0492620693596887</v>
      </c>
      <c r="K195" s="19" t="n">
        <v>0.0331031884959545</v>
      </c>
      <c r="L195" s="19" t="n">
        <v>0.0246207566960824</v>
      </c>
      <c r="M195" s="19"/>
      <c r="N195" s="19" t="n">
        <v>0.0224684889103678</v>
      </c>
      <c r="O195" s="19" t="n">
        <v>0.0308913351401193</v>
      </c>
      <c r="P195" s="19" t="n">
        <v>0.0497658745316421</v>
      </c>
      <c r="Q195" s="19" t="n">
        <v>0.0556063369696032</v>
      </c>
      <c r="R195" s="19"/>
      <c r="S195" s="19" t="n">
        <v>0.0343643220106994</v>
      </c>
      <c r="T195" s="19" t="n">
        <v>0.015643128238114</v>
      </c>
      <c r="U195" s="19" t="n">
        <v>0.0475556181056866</v>
      </c>
      <c r="V195" s="19" t="n">
        <v>0.0456163025784512</v>
      </c>
      <c r="W195" s="19" t="n">
        <v>0.0355350598608853</v>
      </c>
      <c r="X195" s="19" t="n">
        <v>0.0412170037343228</v>
      </c>
      <c r="Y195" s="19" t="n">
        <v>0.0254783184796261</v>
      </c>
      <c r="Z195" s="19" t="n">
        <v>0.0324151744941638</v>
      </c>
      <c r="AA195" s="19" t="n">
        <v>0.0767708857705995</v>
      </c>
      <c r="AB195" s="19"/>
      <c r="AC195" s="19" t="n">
        <v>0.0363629645414052</v>
      </c>
      <c r="AD195" s="19" t="n">
        <v>0.0285210603096278</v>
      </c>
      <c r="AE195" s="19" t="n">
        <v>0.0533426893741892</v>
      </c>
      <c r="AF195" s="19"/>
      <c r="AG195" s="19" t="n">
        <v>0.0340454151763251</v>
      </c>
      <c r="AH195" s="19" t="n">
        <v>0.0432404645694479</v>
      </c>
      <c r="AI195" s="19" t="n">
        <v>0.0265919174129571</v>
      </c>
      <c r="AJ195" s="19" t="n">
        <v>0.0215105816589084</v>
      </c>
      <c r="AK195" s="19" t="n">
        <v>0.0450455149636</v>
      </c>
      <c r="AL195" s="19"/>
      <c r="AM195" s="19" t="n">
        <v>0.0300047207792701</v>
      </c>
      <c r="AN195" s="19" t="n">
        <v>0.0457460492041812</v>
      </c>
      <c r="AO195" s="19" t="n">
        <v>0.0294751368660246</v>
      </c>
      <c r="AP195" s="19"/>
      <c r="AQ195" s="19" t="n">
        <v>0.0441799584729843</v>
      </c>
      <c r="AR195" s="19" t="n">
        <v>0.0363123006646734</v>
      </c>
      <c r="AS195" s="19" t="n">
        <v>0.0374087598174773</v>
      </c>
      <c r="AT195" s="19" t="n">
        <v>0.0378032852745315</v>
      </c>
      <c r="AU195" s="19" t="n">
        <v>0.0432460348435046</v>
      </c>
    </row>
    <row r="196">
      <c r="B196" t="s">
        <v>88</v>
      </c>
      <c r="C196" s="19" t="n">
        <v>0.0754133111165648</v>
      </c>
      <c r="D196" s="19" t="n">
        <v>0.0847237610416255</v>
      </c>
      <c r="E196" s="19" t="n">
        <v>0.0659525002427205</v>
      </c>
      <c r="F196" s="19"/>
      <c r="G196" s="19" t="n">
        <v>0.0210260031502117</v>
      </c>
      <c r="H196" s="19" t="n">
        <v>0.0214876563272135</v>
      </c>
      <c r="I196" s="19" t="n">
        <v>0.075333906036705</v>
      </c>
      <c r="J196" s="19" t="n">
        <v>0.0836918802364257</v>
      </c>
      <c r="K196" s="19" t="n">
        <v>0.104133422622531</v>
      </c>
      <c r="L196" s="19" t="n">
        <v>0.113929738868637</v>
      </c>
      <c r="M196" s="19"/>
      <c r="N196" s="19" t="n">
        <v>0.0491063836904755</v>
      </c>
      <c r="O196" s="19" t="n">
        <v>0.0774412689954606</v>
      </c>
      <c r="P196" s="19" t="n">
        <v>0.0807662781736116</v>
      </c>
      <c r="Q196" s="19" t="n">
        <v>0.0979060093501294</v>
      </c>
      <c r="R196" s="19"/>
      <c r="S196" s="19" t="n">
        <v>0.0773357173736468</v>
      </c>
      <c r="T196" s="19" t="n">
        <v>0.0760242779188833</v>
      </c>
      <c r="U196" s="19" t="n">
        <v>0.0908328824541557</v>
      </c>
      <c r="V196" s="19" t="n">
        <v>0.0874434280232568</v>
      </c>
      <c r="W196" s="19" t="n">
        <v>0.0640993089511692</v>
      </c>
      <c r="X196" s="19" t="n">
        <v>0.106728008543299</v>
      </c>
      <c r="Y196" s="19" t="n">
        <v>0.0693926577418883</v>
      </c>
      <c r="Z196" s="19" t="n">
        <v>0.0306181133825116</v>
      </c>
      <c r="AA196" s="19" t="n">
        <v>0.0534544755152029</v>
      </c>
      <c r="AB196" s="19"/>
      <c r="AC196" s="19" t="n">
        <v>0.10715888804644</v>
      </c>
      <c r="AD196" s="19" t="n">
        <v>0.0545101219331161</v>
      </c>
      <c r="AE196" s="19" t="n">
        <v>0.0768295792205638</v>
      </c>
      <c r="AF196" s="19"/>
      <c r="AG196" s="19" t="n">
        <v>0.0811827335430288</v>
      </c>
      <c r="AH196" s="19" t="n">
        <v>0.0500173288581386</v>
      </c>
      <c r="AI196" s="19" t="n">
        <v>0.0672788497477134</v>
      </c>
      <c r="AJ196" s="19" t="n">
        <v>0.160008617595998</v>
      </c>
      <c r="AK196" s="19" t="n">
        <v>0.100544563609441</v>
      </c>
      <c r="AL196" s="19"/>
      <c r="AM196" s="19" t="n">
        <v>0.0564743485312785</v>
      </c>
      <c r="AN196" s="19" t="n">
        <v>0.0577934250386189</v>
      </c>
      <c r="AO196" s="19" t="n">
        <v>0.0339190939881552</v>
      </c>
      <c r="AP196" s="19"/>
      <c r="AQ196" s="19" t="n">
        <v>0.114583216575725</v>
      </c>
      <c r="AR196" s="19" t="n">
        <v>0.0717828944409327</v>
      </c>
      <c r="AS196" s="19" t="n">
        <v>0.0570831390841319</v>
      </c>
      <c r="AT196" s="19" t="n">
        <v>0.0282020921622072</v>
      </c>
      <c r="AU196" s="19" t="n">
        <v>0</v>
      </c>
    </row>
    <row r="197">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row>
    <row r="198">
      <c r="B198" s="7" t="s">
        <v>139</v>
      </c>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row>
    <row r="199">
      <c r="B199" s="26" t="s">
        <v>79</v>
      </c>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row>
    <row r="200">
      <c r="B200" t="s">
        <v>113</v>
      </c>
      <c r="C200" s="19" t="n">
        <v>0.0715854669410588</v>
      </c>
      <c r="D200" s="19" t="n">
        <v>0.0833592182505427</v>
      </c>
      <c r="E200" s="19" t="n">
        <v>0.0609896012602056</v>
      </c>
      <c r="F200" s="19"/>
      <c r="G200" s="19" t="n">
        <v>0.122127546005354</v>
      </c>
      <c r="H200" s="19" t="n">
        <v>0.150652889984989</v>
      </c>
      <c r="I200" s="19" t="n">
        <v>0.0939559460993883</v>
      </c>
      <c r="J200" s="19" t="n">
        <v>0.0562674132479872</v>
      </c>
      <c r="K200" s="19" t="n">
        <v>0.0274683041778145</v>
      </c>
      <c r="L200" s="19" t="n">
        <v>0.0164935006081672</v>
      </c>
      <c r="M200" s="19"/>
      <c r="N200" s="19" t="n">
        <v>0.0805307256225073</v>
      </c>
      <c r="O200" s="19" t="n">
        <v>0.0481775347347817</v>
      </c>
      <c r="P200" s="19" t="n">
        <v>0.0999807354784725</v>
      </c>
      <c r="Q200" s="19" t="n">
        <v>0.0621868422144039</v>
      </c>
      <c r="R200" s="19"/>
      <c r="S200" s="19" t="n">
        <v>0.101441955079177</v>
      </c>
      <c r="T200" s="19" t="n">
        <v>0.0499308682478906</v>
      </c>
      <c r="U200" s="19" t="n">
        <v>0.0310733183719917</v>
      </c>
      <c r="V200" s="19" t="n">
        <v>0.0540762589574403</v>
      </c>
      <c r="W200" s="19" t="n">
        <v>0.072213205311458</v>
      </c>
      <c r="X200" s="19" t="n">
        <v>0.0849724905253135</v>
      </c>
      <c r="Y200" s="19" t="n">
        <v>0.0801791236623806</v>
      </c>
      <c r="Z200" s="19" t="n">
        <v>0.112063783111868</v>
      </c>
      <c r="AA200" s="19" t="n">
        <v>0.0766566574288721</v>
      </c>
      <c r="AB200" s="19"/>
      <c r="AC200" s="19" t="n">
        <v>0.0540084053737281</v>
      </c>
      <c r="AD200" s="19" t="n">
        <v>0.0712167110259612</v>
      </c>
      <c r="AE200" s="19" t="n">
        <v>0.096841646874041</v>
      </c>
      <c r="AF200" s="19"/>
      <c r="AG200" s="19" t="n">
        <v>0.0631395116491064</v>
      </c>
      <c r="AH200" s="19" t="n">
        <v>0.0775474298554251</v>
      </c>
      <c r="AI200" s="19" t="n">
        <v>0.0291641468883399</v>
      </c>
      <c r="AJ200" s="19" t="n">
        <v>0.0323995357511373</v>
      </c>
      <c r="AK200" s="19" t="n">
        <v>0.0745236180790795</v>
      </c>
      <c r="AL200" s="19"/>
      <c r="AM200" s="19" t="n">
        <v>0.0834282253074709</v>
      </c>
      <c r="AN200" s="19" t="n">
        <v>0.0851292623288283</v>
      </c>
      <c r="AO200" s="19" t="n">
        <v>0.0533184342799602</v>
      </c>
      <c r="AP200" s="19"/>
      <c r="AQ200" s="19" t="n">
        <v>0.0478627992332439</v>
      </c>
      <c r="AR200" s="19" t="n">
        <v>0.0436758094700003</v>
      </c>
      <c r="AS200" s="19" t="n">
        <v>0.0694956889146337</v>
      </c>
      <c r="AT200" s="19" t="n">
        <v>0.151721718503116</v>
      </c>
      <c r="AU200" s="19" t="n">
        <v>0.242026894960276</v>
      </c>
    </row>
    <row r="201">
      <c r="B201" t="s">
        <v>114</v>
      </c>
      <c r="C201" s="19" t="n">
        <v>0.246929089052051</v>
      </c>
      <c r="D201" s="19" t="n">
        <v>0.251151990983517</v>
      </c>
      <c r="E201" s="19" t="n">
        <v>0.244413255117969</v>
      </c>
      <c r="F201" s="19"/>
      <c r="G201" s="19" t="n">
        <v>0.309382015931152</v>
      </c>
      <c r="H201" s="19" t="n">
        <v>0.333961242799234</v>
      </c>
      <c r="I201" s="19" t="n">
        <v>0.289146281726739</v>
      </c>
      <c r="J201" s="19" t="n">
        <v>0.260069617899414</v>
      </c>
      <c r="K201" s="19" t="n">
        <v>0.186198312291106</v>
      </c>
      <c r="L201" s="19" t="n">
        <v>0.157828862371552</v>
      </c>
      <c r="M201" s="19"/>
      <c r="N201" s="19" t="n">
        <v>0.241794485460758</v>
      </c>
      <c r="O201" s="19" t="n">
        <v>0.248888242806251</v>
      </c>
      <c r="P201" s="19" t="n">
        <v>0.242196874124549</v>
      </c>
      <c r="Q201" s="19" t="n">
        <v>0.251223624013699</v>
      </c>
      <c r="R201" s="19"/>
      <c r="S201" s="19" t="n">
        <v>0.303772442351167</v>
      </c>
      <c r="T201" s="19" t="n">
        <v>0.20049650193436</v>
      </c>
      <c r="U201" s="19" t="n">
        <v>0.20902742921887</v>
      </c>
      <c r="V201" s="19" t="n">
        <v>0.222759654731005</v>
      </c>
      <c r="W201" s="19" t="n">
        <v>0.279499858421181</v>
      </c>
      <c r="X201" s="19" t="n">
        <v>0.243445749800856</v>
      </c>
      <c r="Y201" s="19" t="n">
        <v>0.280496845258072</v>
      </c>
      <c r="Z201" s="19" t="n">
        <v>0.261186174683161</v>
      </c>
      <c r="AA201" s="19" t="n">
        <v>0.237391785342977</v>
      </c>
      <c r="AB201" s="19"/>
      <c r="AC201" s="19" t="n">
        <v>0.236855641557157</v>
      </c>
      <c r="AD201" s="19" t="n">
        <v>0.2324233068199</v>
      </c>
      <c r="AE201" s="19" t="n">
        <v>0.292592128419107</v>
      </c>
      <c r="AF201" s="19"/>
      <c r="AG201" s="19" t="n">
        <v>0.226426963720481</v>
      </c>
      <c r="AH201" s="19" t="n">
        <v>0.264736266759487</v>
      </c>
      <c r="AI201" s="19" t="n">
        <v>0.152473461106495</v>
      </c>
      <c r="AJ201" s="19" t="n">
        <v>0.233260435799941</v>
      </c>
      <c r="AK201" s="19" t="n">
        <v>0.292872811999941</v>
      </c>
      <c r="AL201" s="19"/>
      <c r="AM201" s="19" t="n">
        <v>0.294863351325396</v>
      </c>
      <c r="AN201" s="19" t="n">
        <v>0.287326414214302</v>
      </c>
      <c r="AO201" s="19" t="n">
        <v>0.158612411440093</v>
      </c>
      <c r="AP201" s="19"/>
      <c r="AQ201" s="19" t="n">
        <v>0.238745701047695</v>
      </c>
      <c r="AR201" s="19" t="n">
        <v>0.267594351510553</v>
      </c>
      <c r="AS201" s="19" t="n">
        <v>0.246421448231083</v>
      </c>
      <c r="AT201" s="19" t="n">
        <v>0.295239086212618</v>
      </c>
      <c r="AU201" s="19" t="n">
        <v>0.189350490281576</v>
      </c>
    </row>
    <row r="202">
      <c r="B202" t="s">
        <v>115</v>
      </c>
      <c r="C202" s="19" t="n">
        <v>0.239237320020207</v>
      </c>
      <c r="D202" s="19" t="n">
        <v>0.237541878425027</v>
      </c>
      <c r="E202" s="19" t="n">
        <v>0.240557606177672</v>
      </c>
      <c r="F202" s="19"/>
      <c r="G202" s="19" t="n">
        <v>0.181096536487975</v>
      </c>
      <c r="H202" s="19" t="n">
        <v>0.222534797130314</v>
      </c>
      <c r="I202" s="19" t="n">
        <v>0.226523998446886</v>
      </c>
      <c r="J202" s="19" t="n">
        <v>0.269929485004732</v>
      </c>
      <c r="K202" s="19" t="n">
        <v>0.27309355064731</v>
      </c>
      <c r="L202" s="19" t="n">
        <v>0.24168094413277</v>
      </c>
      <c r="M202" s="19"/>
      <c r="N202" s="19" t="n">
        <v>0.251835766633089</v>
      </c>
      <c r="O202" s="19" t="n">
        <v>0.237753060454489</v>
      </c>
      <c r="P202" s="19" t="n">
        <v>0.221894464794138</v>
      </c>
      <c r="Q202" s="19" t="n">
        <v>0.245310156584955</v>
      </c>
      <c r="R202" s="19"/>
      <c r="S202" s="19" t="n">
        <v>0.241001382005909</v>
      </c>
      <c r="T202" s="19" t="n">
        <v>0.247084894064181</v>
      </c>
      <c r="U202" s="19" t="n">
        <v>0.262885351747601</v>
      </c>
      <c r="V202" s="19" t="n">
        <v>0.208101543061179</v>
      </c>
      <c r="W202" s="19" t="n">
        <v>0.256161816403721</v>
      </c>
      <c r="X202" s="19" t="n">
        <v>0.22985349485637</v>
      </c>
      <c r="Y202" s="19" t="n">
        <v>0.205301187896323</v>
      </c>
      <c r="Z202" s="19" t="n">
        <v>0.209525623657831</v>
      </c>
      <c r="AA202" s="19" t="n">
        <v>0.268042073860763</v>
      </c>
      <c r="AB202" s="19"/>
      <c r="AC202" s="19" t="n">
        <v>0.227924579862416</v>
      </c>
      <c r="AD202" s="19" t="n">
        <v>0.252773368494394</v>
      </c>
      <c r="AE202" s="19" t="n">
        <v>0.26180302586548</v>
      </c>
      <c r="AF202" s="19"/>
      <c r="AG202" s="19" t="n">
        <v>0.236754910979129</v>
      </c>
      <c r="AH202" s="19" t="n">
        <v>0.224221714761383</v>
      </c>
      <c r="AI202" s="19" t="n">
        <v>0.25635079184922</v>
      </c>
      <c r="AJ202" s="19" t="n">
        <v>0.138616335135754</v>
      </c>
      <c r="AK202" s="19" t="n">
        <v>0.261509978957432</v>
      </c>
      <c r="AL202" s="19"/>
      <c r="AM202" s="19" t="n">
        <v>0.224228081694991</v>
      </c>
      <c r="AN202" s="19" t="n">
        <v>0.227294230224844</v>
      </c>
      <c r="AO202" s="19" t="n">
        <v>0.302224818127962</v>
      </c>
      <c r="AP202" s="19"/>
      <c r="AQ202" s="19" t="n">
        <v>0.285446990267335</v>
      </c>
      <c r="AR202" s="19" t="n">
        <v>0.234625135279299</v>
      </c>
      <c r="AS202" s="19" t="n">
        <v>0.226465663161704</v>
      </c>
      <c r="AT202" s="19" t="n">
        <v>0.206235342824111</v>
      </c>
      <c r="AU202" s="19" t="n">
        <v>0.0647497317085384</v>
      </c>
    </row>
    <row r="203">
      <c r="B203" t="s">
        <v>116</v>
      </c>
      <c r="C203" s="19" t="n">
        <v>0.282070903491158</v>
      </c>
      <c r="D203" s="19" t="n">
        <v>0.263670848046496</v>
      </c>
      <c r="E203" s="19" t="n">
        <v>0.299147445900711</v>
      </c>
      <c r="F203" s="19"/>
      <c r="G203" s="19" t="n">
        <v>0.238183042030083</v>
      </c>
      <c r="H203" s="19" t="n">
        <v>0.19954968666617</v>
      </c>
      <c r="I203" s="19" t="n">
        <v>0.243385166744979</v>
      </c>
      <c r="J203" s="19" t="n">
        <v>0.256938660283835</v>
      </c>
      <c r="K203" s="19" t="n">
        <v>0.297493169464837</v>
      </c>
      <c r="L203" s="19" t="n">
        <v>0.396424294360905</v>
      </c>
      <c r="M203" s="19"/>
      <c r="N203" s="19" t="n">
        <v>0.311300117848851</v>
      </c>
      <c r="O203" s="19" t="n">
        <v>0.300374010567967</v>
      </c>
      <c r="P203" s="19" t="n">
        <v>0.262384689437772</v>
      </c>
      <c r="Q203" s="19" t="n">
        <v>0.248252241322422</v>
      </c>
      <c r="R203" s="19"/>
      <c r="S203" s="19" t="n">
        <v>0.210939523109467</v>
      </c>
      <c r="T203" s="19" t="n">
        <v>0.326735112374771</v>
      </c>
      <c r="U203" s="19" t="n">
        <v>0.323386982028261</v>
      </c>
      <c r="V203" s="19" t="n">
        <v>0.317477231474364</v>
      </c>
      <c r="W203" s="19" t="n">
        <v>0.264380819155806</v>
      </c>
      <c r="X203" s="19" t="n">
        <v>0.249344622506047</v>
      </c>
      <c r="Y203" s="19" t="n">
        <v>0.315596327692207</v>
      </c>
      <c r="Z203" s="19" t="n">
        <v>0.315330768031896</v>
      </c>
      <c r="AA203" s="19" t="n">
        <v>0.249859319163249</v>
      </c>
      <c r="AB203" s="19"/>
      <c r="AC203" s="19" t="n">
        <v>0.297654854969323</v>
      </c>
      <c r="AD203" s="19" t="n">
        <v>0.30769436297738</v>
      </c>
      <c r="AE203" s="19" t="n">
        <v>0.183759804419652</v>
      </c>
      <c r="AF203" s="19"/>
      <c r="AG203" s="19" t="n">
        <v>0.312338458190016</v>
      </c>
      <c r="AH203" s="19" t="n">
        <v>0.278641742690825</v>
      </c>
      <c r="AI203" s="19" t="n">
        <v>0.354032519088479</v>
      </c>
      <c r="AJ203" s="19" t="n">
        <v>0.311092370520567</v>
      </c>
      <c r="AK203" s="19" t="n">
        <v>0.209808296548971</v>
      </c>
      <c r="AL203" s="19"/>
      <c r="AM203" s="19" t="n">
        <v>0.289182658751996</v>
      </c>
      <c r="AN203" s="19" t="n">
        <v>0.268617782113682</v>
      </c>
      <c r="AO203" s="19" t="n">
        <v>0.359081226012215</v>
      </c>
      <c r="AP203" s="19"/>
      <c r="AQ203" s="19" t="n">
        <v>0.236702811672328</v>
      </c>
      <c r="AR203" s="19" t="n">
        <v>0.288472669094024</v>
      </c>
      <c r="AS203" s="19" t="n">
        <v>0.31020890805658</v>
      </c>
      <c r="AT203" s="19" t="n">
        <v>0.248479501544858</v>
      </c>
      <c r="AU203" s="19" t="n">
        <v>0.323405871861912</v>
      </c>
    </row>
    <row r="204">
      <c r="B204" t="s">
        <v>117</v>
      </c>
      <c r="C204" s="19" t="n">
        <v>0.0870646766708995</v>
      </c>
      <c r="D204" s="19" t="n">
        <v>0.0861791376226586</v>
      </c>
      <c r="E204" s="19" t="n">
        <v>0.0872077298641628</v>
      </c>
      <c r="F204" s="19"/>
      <c r="G204" s="19" t="n">
        <v>0.121994891660287</v>
      </c>
      <c r="H204" s="19" t="n">
        <v>0.0685799821774008</v>
      </c>
      <c r="I204" s="19" t="n">
        <v>0.0694651918285872</v>
      </c>
      <c r="J204" s="19" t="n">
        <v>0.0779835856970643</v>
      </c>
      <c r="K204" s="19" t="n">
        <v>0.100166040707767</v>
      </c>
      <c r="L204" s="19" t="n">
        <v>0.0944804560680349</v>
      </c>
      <c r="M204" s="19"/>
      <c r="N204" s="19" t="n">
        <v>0.0559088182605757</v>
      </c>
      <c r="O204" s="19" t="n">
        <v>0.0877802508180212</v>
      </c>
      <c r="P204" s="19" t="n">
        <v>0.112371177926218</v>
      </c>
      <c r="Q204" s="19" t="n">
        <v>0.0969673197152846</v>
      </c>
      <c r="R204" s="19"/>
      <c r="S204" s="19" t="n">
        <v>0.0778734462922045</v>
      </c>
      <c r="T204" s="19" t="n">
        <v>0.0941825316751661</v>
      </c>
      <c r="U204" s="19" t="n">
        <v>0.0976245147281227</v>
      </c>
      <c r="V204" s="19" t="n">
        <v>0.0999252270294931</v>
      </c>
      <c r="W204" s="19" t="n">
        <v>0.0816930317801954</v>
      </c>
      <c r="X204" s="19" t="n">
        <v>0.0844503771554118</v>
      </c>
      <c r="Y204" s="19" t="n">
        <v>0.0582984064106639</v>
      </c>
      <c r="Z204" s="19" t="n">
        <v>0.0644689828961542</v>
      </c>
      <c r="AA204" s="19" t="n">
        <v>0.105836353245296</v>
      </c>
      <c r="AB204" s="19"/>
      <c r="AC204" s="19" t="n">
        <v>0.0983493080921181</v>
      </c>
      <c r="AD204" s="19" t="n">
        <v>0.071334030959274</v>
      </c>
      <c r="AE204" s="19" t="n">
        <v>0.0794638837757747</v>
      </c>
      <c r="AF204" s="19"/>
      <c r="AG204" s="19" t="n">
        <v>0.0892755727080626</v>
      </c>
      <c r="AH204" s="19" t="n">
        <v>0.0972418631402056</v>
      </c>
      <c r="AI204" s="19" t="n">
        <v>0.127405976395432</v>
      </c>
      <c r="AJ204" s="19" t="n">
        <v>0.177473184911972</v>
      </c>
      <c r="AK204" s="19" t="n">
        <v>0.0547877855077022</v>
      </c>
      <c r="AL204" s="19"/>
      <c r="AM204" s="19" t="n">
        <v>0.0663206210785228</v>
      </c>
      <c r="AN204" s="19" t="n">
        <v>0.0734287875951953</v>
      </c>
      <c r="AO204" s="19" t="n">
        <v>0.0866515079519177</v>
      </c>
      <c r="AP204" s="19"/>
      <c r="AQ204" s="19" t="n">
        <v>0.0989287815592044</v>
      </c>
      <c r="AR204" s="19" t="n">
        <v>0.0877473851233905</v>
      </c>
      <c r="AS204" s="19" t="n">
        <v>0.0803632092301541</v>
      </c>
      <c r="AT204" s="19" t="n">
        <v>0.0526080236482686</v>
      </c>
      <c r="AU204" s="19" t="n">
        <v>0.101506837720389</v>
      </c>
    </row>
    <row r="205">
      <c r="B205" t="s">
        <v>88</v>
      </c>
      <c r="C205" s="19" t="n">
        <v>0.0731125438246255</v>
      </c>
      <c r="D205" s="19" t="n">
        <v>0.0780969266717588</v>
      </c>
      <c r="E205" s="19" t="n">
        <v>0.06768436167928</v>
      </c>
      <c r="F205" s="19"/>
      <c r="G205" s="19" t="n">
        <v>0.027215967885148</v>
      </c>
      <c r="H205" s="19" t="n">
        <v>0.0247214012418918</v>
      </c>
      <c r="I205" s="19" t="n">
        <v>0.0775234151534207</v>
      </c>
      <c r="J205" s="19" t="n">
        <v>0.0788112378669669</v>
      </c>
      <c r="K205" s="19" t="n">
        <v>0.115580622711165</v>
      </c>
      <c r="L205" s="19" t="n">
        <v>0.0930919424585711</v>
      </c>
      <c r="M205" s="19"/>
      <c r="N205" s="19" t="n">
        <v>0.0586300861742182</v>
      </c>
      <c r="O205" s="19" t="n">
        <v>0.0770269006184907</v>
      </c>
      <c r="P205" s="19" t="n">
        <v>0.0611720582388499</v>
      </c>
      <c r="Q205" s="19" t="n">
        <v>0.0960598161492357</v>
      </c>
      <c r="R205" s="19"/>
      <c r="S205" s="19" t="n">
        <v>0.0649712511620758</v>
      </c>
      <c r="T205" s="19" t="n">
        <v>0.0815700917036304</v>
      </c>
      <c r="U205" s="19" t="n">
        <v>0.0760024039051536</v>
      </c>
      <c r="V205" s="19" t="n">
        <v>0.0976600847465196</v>
      </c>
      <c r="W205" s="19" t="n">
        <v>0.0460512689276389</v>
      </c>
      <c r="X205" s="19" t="n">
        <v>0.107933265156002</v>
      </c>
      <c r="Y205" s="19" t="n">
        <v>0.0601281090803538</v>
      </c>
      <c r="Z205" s="19" t="n">
        <v>0.03742466761909</v>
      </c>
      <c r="AA205" s="19" t="n">
        <v>0.0622138109588426</v>
      </c>
      <c r="AB205" s="19"/>
      <c r="AC205" s="19" t="n">
        <v>0.0852072101452572</v>
      </c>
      <c r="AD205" s="19" t="n">
        <v>0.0645582197230904</v>
      </c>
      <c r="AE205" s="19" t="n">
        <v>0.0855395106459455</v>
      </c>
      <c r="AF205" s="19"/>
      <c r="AG205" s="19" t="n">
        <v>0.0720645827532049</v>
      </c>
      <c r="AH205" s="19" t="n">
        <v>0.0576109827926739</v>
      </c>
      <c r="AI205" s="19" t="n">
        <v>0.0805731046720335</v>
      </c>
      <c r="AJ205" s="19" t="n">
        <v>0.107158137880629</v>
      </c>
      <c r="AK205" s="19" t="n">
        <v>0.106497508906874</v>
      </c>
      <c r="AL205" s="19"/>
      <c r="AM205" s="19" t="n">
        <v>0.0419770618416229</v>
      </c>
      <c r="AN205" s="19" t="n">
        <v>0.0582035235231481</v>
      </c>
      <c r="AO205" s="19" t="n">
        <v>0.0401116021878517</v>
      </c>
      <c r="AP205" s="19"/>
      <c r="AQ205" s="19" t="n">
        <v>0.0923129162201943</v>
      </c>
      <c r="AR205" s="19" t="n">
        <v>0.0778846495227328</v>
      </c>
      <c r="AS205" s="19" t="n">
        <v>0.0670450824058449</v>
      </c>
      <c r="AT205" s="19" t="n">
        <v>0.0457163272670284</v>
      </c>
      <c r="AU205" s="19" t="n">
        <v>0.0789601734673085</v>
      </c>
    </row>
    <row r="206">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row>
    <row r="207">
      <c r="B207" s="7" t="s">
        <v>145</v>
      </c>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row>
    <row r="208">
      <c r="B208" s="26" t="s">
        <v>146</v>
      </c>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row>
    <row r="209">
      <c r="B209" t="s">
        <v>140</v>
      </c>
      <c r="C209" s="19" t="n">
        <v>0.0817556479581943</v>
      </c>
      <c r="D209" s="19" t="n">
        <v>0.101525292775022</v>
      </c>
      <c r="E209" s="19" t="n">
        <v>0.0611969070619524</v>
      </c>
      <c r="F209" s="19"/>
      <c r="G209" s="19" t="n">
        <v>0.126741020427423</v>
      </c>
      <c r="H209" s="19" t="n">
        <v>0.130042210992748</v>
      </c>
      <c r="I209" s="19" t="n">
        <v>0.0828594668998651</v>
      </c>
      <c r="J209" s="19" t="n">
        <v>0.0586382777967683</v>
      </c>
      <c r="K209" s="19" t="n">
        <v>0.0428577230953068</v>
      </c>
      <c r="L209" s="19" t="n">
        <v>0.0725739182319055</v>
      </c>
      <c r="M209" s="19"/>
      <c r="N209" s="19" t="n">
        <v>0.0623842507521849</v>
      </c>
      <c r="O209" s="19" t="n">
        <v>0.0632283188317746</v>
      </c>
      <c r="P209" s="19" t="n">
        <v>0.106361331147561</v>
      </c>
      <c r="Q209" s="19" t="n">
        <v>0.104373379313323</v>
      </c>
      <c r="R209" s="19"/>
      <c r="S209" s="19" t="n">
        <v>0.142878404670818</v>
      </c>
      <c r="T209" s="19" t="n">
        <v>0.0426002833496304</v>
      </c>
      <c r="U209" s="19" t="n">
        <v>0.0338858653080453</v>
      </c>
      <c r="V209" s="19" t="n">
        <v>0.0251296069238049</v>
      </c>
      <c r="W209" s="19" t="n">
        <v>0.0490665285680059</v>
      </c>
      <c r="X209" s="19" t="n">
        <v>0.102124622531183</v>
      </c>
      <c r="Y209" s="19" t="n">
        <v>0.0954033211439385</v>
      </c>
      <c r="Z209" s="19" t="n">
        <v>0.109691500387667</v>
      </c>
      <c r="AA209" s="19" t="n">
        <v>0.121879965218386</v>
      </c>
      <c r="AB209" s="19"/>
      <c r="AC209" s="19" t="n">
        <v>0.0746837745757433</v>
      </c>
      <c r="AD209" s="19" t="n">
        <v>0.081331420511596</v>
      </c>
      <c r="AE209" s="19" t="n">
        <v>0.100751649998437</v>
      </c>
      <c r="AF209" s="19"/>
      <c r="AG209" s="19" t="n">
        <v>0.0895528525258702</v>
      </c>
      <c r="AH209" s="19" t="n">
        <v>0.0797209707388814</v>
      </c>
      <c r="AI209" s="19" t="n">
        <v>0.0565998362088724</v>
      </c>
      <c r="AJ209" s="19" t="n">
        <v>0.138338497790929</v>
      </c>
      <c r="AK209" s="19" t="n">
        <v>0.051864353088523</v>
      </c>
      <c r="AL209" s="19"/>
      <c r="AM209" s="19" t="n">
        <v>0.117010312072948</v>
      </c>
      <c r="AN209" s="19" t="n">
        <v>0.0887118510988196</v>
      </c>
      <c r="AO209" s="19" t="n">
        <v>0.0598217208650423</v>
      </c>
      <c r="AP209" s="19"/>
      <c r="AQ209" s="19" t="n">
        <v>0.0704136488372018</v>
      </c>
      <c r="AR209" s="19" t="n">
        <v>0.0838005322734918</v>
      </c>
      <c r="AS209" s="19" t="n">
        <v>0.0701694430402148</v>
      </c>
      <c r="AT209" s="19" t="n">
        <v>0.0850538158697302</v>
      </c>
      <c r="AU209" s="19" t="n">
        <v>0.216853131618839</v>
      </c>
    </row>
    <row r="210">
      <c r="B210" t="s">
        <v>141</v>
      </c>
      <c r="C210" s="19" t="n">
        <v>0.219735509752762</v>
      </c>
      <c r="D210" s="19" t="n">
        <v>0.222480566349507</v>
      </c>
      <c r="E210" s="19" t="n">
        <v>0.218178570157334</v>
      </c>
      <c r="F210" s="19"/>
      <c r="G210" s="19" t="n">
        <v>0.387482961683151</v>
      </c>
      <c r="H210" s="19" t="n">
        <v>0.326056495914376</v>
      </c>
      <c r="I210" s="19" t="n">
        <v>0.251552596026042</v>
      </c>
      <c r="J210" s="19" t="n">
        <v>0.161824442185068</v>
      </c>
      <c r="K210" s="19" t="n">
        <v>0.15250385947598</v>
      </c>
      <c r="L210" s="19" t="n">
        <v>0.142930474834906</v>
      </c>
      <c r="M210" s="19"/>
      <c r="N210" s="19" t="n">
        <v>0.216474216175862</v>
      </c>
      <c r="O210" s="19" t="n">
        <v>0.192847737901483</v>
      </c>
      <c r="P210" s="19" t="n">
        <v>0.216858387129032</v>
      </c>
      <c r="Q210" s="19" t="n">
        <v>0.250973733100177</v>
      </c>
      <c r="R210" s="19"/>
      <c r="S210" s="19" t="n">
        <v>0.25327756921931</v>
      </c>
      <c r="T210" s="19" t="n">
        <v>0.204754306275794</v>
      </c>
      <c r="U210" s="19" t="n">
        <v>0.128715985808224</v>
      </c>
      <c r="V210" s="19" t="n">
        <v>0.181657338557152</v>
      </c>
      <c r="W210" s="19" t="n">
        <v>0.245150938605163</v>
      </c>
      <c r="X210" s="19" t="n">
        <v>0.293417071979989</v>
      </c>
      <c r="Y210" s="19" t="n">
        <v>0.194851496934387</v>
      </c>
      <c r="Z210" s="19" t="n">
        <v>0.25366144900379</v>
      </c>
      <c r="AA210" s="19" t="n">
        <v>0.243044707586692</v>
      </c>
      <c r="AB210" s="19"/>
      <c r="AC210" s="19" t="n">
        <v>0.168164733819845</v>
      </c>
      <c r="AD210" s="19" t="n">
        <v>0.243122158570401</v>
      </c>
      <c r="AE210" s="19" t="n">
        <v>0.237687177914064</v>
      </c>
      <c r="AF210" s="19"/>
      <c r="AG210" s="19" t="n">
        <v>0.167258998185467</v>
      </c>
      <c r="AH210" s="19" t="n">
        <v>0.290940360222392</v>
      </c>
      <c r="AI210" s="19" t="n">
        <v>0.248198558056007</v>
      </c>
      <c r="AJ210" s="19" t="n">
        <v>0.207600757113603</v>
      </c>
      <c r="AK210" s="19" t="n">
        <v>0.215406989477035</v>
      </c>
      <c r="AL210" s="19"/>
      <c r="AM210" s="19" t="n">
        <v>0.218309440787418</v>
      </c>
      <c r="AN210" s="19" t="n">
        <v>0.295467526025213</v>
      </c>
      <c r="AO210" s="19" t="n">
        <v>0.249580204601148</v>
      </c>
      <c r="AP210" s="19"/>
      <c r="AQ210" s="19" t="n">
        <v>0.221834392100541</v>
      </c>
      <c r="AR210" s="19" t="n">
        <v>0.246165647848287</v>
      </c>
      <c r="AS210" s="19" t="n">
        <v>0.216371863315751</v>
      </c>
      <c r="AT210" s="19" t="n">
        <v>0.284104108784965</v>
      </c>
      <c r="AU210" s="19" t="n">
        <v>0.39478695542151</v>
      </c>
    </row>
    <row r="211">
      <c r="B211" t="s">
        <v>142</v>
      </c>
      <c r="C211" s="19" t="n">
        <v>0.246307953214223</v>
      </c>
      <c r="D211" s="19" t="n">
        <v>0.243987593737234</v>
      </c>
      <c r="E211" s="19" t="n">
        <v>0.248228589287288</v>
      </c>
      <c r="F211" s="19"/>
      <c r="G211" s="19" t="n">
        <v>0.145206709597994</v>
      </c>
      <c r="H211" s="19" t="n">
        <v>0.277789727421523</v>
      </c>
      <c r="I211" s="19" t="n">
        <v>0.246874989974323</v>
      </c>
      <c r="J211" s="19" t="n">
        <v>0.342422414467344</v>
      </c>
      <c r="K211" s="19" t="n">
        <v>0.216106771679488</v>
      </c>
      <c r="L211" s="19" t="n">
        <v>0.222055619088258</v>
      </c>
      <c r="M211" s="19"/>
      <c r="N211" s="19" t="n">
        <v>0.243812493640916</v>
      </c>
      <c r="O211" s="19" t="n">
        <v>0.26453898566724</v>
      </c>
      <c r="P211" s="19" t="n">
        <v>0.234196957112425</v>
      </c>
      <c r="Q211" s="19" t="n">
        <v>0.243069209359927</v>
      </c>
      <c r="R211" s="19"/>
      <c r="S211" s="19" t="n">
        <v>0.242937796127422</v>
      </c>
      <c r="T211" s="19" t="n">
        <v>0.210994175135408</v>
      </c>
      <c r="U211" s="19" t="n">
        <v>0.261876064741472</v>
      </c>
      <c r="V211" s="19" t="n">
        <v>0.382476125664301</v>
      </c>
      <c r="W211" s="19" t="n">
        <v>0.204627140721879</v>
      </c>
      <c r="X211" s="19" t="n">
        <v>0.178304663665647</v>
      </c>
      <c r="Y211" s="19" t="n">
        <v>0.30958772703766</v>
      </c>
      <c r="Z211" s="19" t="n">
        <v>0.215464849140503</v>
      </c>
      <c r="AA211" s="19" t="n">
        <v>0.199744664224952</v>
      </c>
      <c r="AB211" s="19"/>
      <c r="AC211" s="19" t="n">
        <v>0.2188954545391</v>
      </c>
      <c r="AD211" s="19" t="n">
        <v>0.260094276207546</v>
      </c>
      <c r="AE211" s="19" t="n">
        <v>0.300403864621285</v>
      </c>
      <c r="AF211" s="19"/>
      <c r="AG211" s="19" t="n">
        <v>0.199483170619385</v>
      </c>
      <c r="AH211" s="19" t="n">
        <v>0.263500543929311</v>
      </c>
      <c r="AI211" s="19" t="n">
        <v>0.301457698615526</v>
      </c>
      <c r="AJ211" s="19" t="n">
        <v>0.354669539849251</v>
      </c>
      <c r="AK211" s="19" t="n">
        <v>0.322546290975842</v>
      </c>
      <c r="AL211" s="19"/>
      <c r="AM211" s="19" t="n">
        <v>0.1936475402258</v>
      </c>
      <c r="AN211" s="19" t="n">
        <v>0.264636016821344</v>
      </c>
      <c r="AO211" s="19" t="n">
        <v>0.278268810595458</v>
      </c>
      <c r="AP211" s="19"/>
      <c r="AQ211" s="19" t="n">
        <v>0.233500629887028</v>
      </c>
      <c r="AR211" s="19" t="n">
        <v>0.224797671794548</v>
      </c>
      <c r="AS211" s="19" t="n">
        <v>0.28060985656727</v>
      </c>
      <c r="AT211" s="19" t="n">
        <v>0.224400629862375</v>
      </c>
      <c r="AU211" s="19" t="n">
        <v>0.179909814661367</v>
      </c>
    </row>
    <row r="212">
      <c r="B212" t="s">
        <v>143</v>
      </c>
      <c r="C212" s="19" t="n">
        <v>0.25298740608062</v>
      </c>
      <c r="D212" s="19" t="n">
        <v>0.238407022272391</v>
      </c>
      <c r="E212" s="19" t="n">
        <v>0.266688457245375</v>
      </c>
      <c r="F212" s="19"/>
      <c r="G212" s="19" t="n">
        <v>0.198386825758799</v>
      </c>
      <c r="H212" s="19" t="n">
        <v>0.146351692626986</v>
      </c>
      <c r="I212" s="19" t="n">
        <v>0.231062061997669</v>
      </c>
      <c r="J212" s="19" t="n">
        <v>0.252159806355016</v>
      </c>
      <c r="K212" s="19" t="n">
        <v>0.321542504257942</v>
      </c>
      <c r="L212" s="19" t="n">
        <v>0.314770553511205</v>
      </c>
      <c r="M212" s="19"/>
      <c r="N212" s="19" t="n">
        <v>0.285110111203284</v>
      </c>
      <c r="O212" s="19" t="n">
        <v>0.261327448974211</v>
      </c>
      <c r="P212" s="19" t="n">
        <v>0.242220527427308</v>
      </c>
      <c r="Q212" s="19" t="n">
        <v>0.213374334036157</v>
      </c>
      <c r="R212" s="19"/>
      <c r="S212" s="19" t="n">
        <v>0.193782489047913</v>
      </c>
      <c r="T212" s="19" t="n">
        <v>0.321732883103459</v>
      </c>
      <c r="U212" s="19" t="n">
        <v>0.292680947653556</v>
      </c>
      <c r="V212" s="19" t="n">
        <v>0.189460338852915</v>
      </c>
      <c r="W212" s="19" t="n">
        <v>0.316635928976778</v>
      </c>
      <c r="X212" s="19" t="n">
        <v>0.25810260139128</v>
      </c>
      <c r="Y212" s="19" t="n">
        <v>0.239535994234498</v>
      </c>
      <c r="Z212" s="19" t="n">
        <v>0.284277222008015</v>
      </c>
      <c r="AA212" s="19" t="n">
        <v>0.227324756857726</v>
      </c>
      <c r="AB212" s="19"/>
      <c r="AC212" s="19" t="n">
        <v>0.290207217422569</v>
      </c>
      <c r="AD212" s="19" t="n">
        <v>0.239486156115451</v>
      </c>
      <c r="AE212" s="19" t="n">
        <v>0.181089843794212</v>
      </c>
      <c r="AF212" s="19"/>
      <c r="AG212" s="19" t="n">
        <v>0.303084140900958</v>
      </c>
      <c r="AH212" s="19" t="n">
        <v>0.207678131740291</v>
      </c>
      <c r="AI212" s="19" t="n">
        <v>0.192405972566391</v>
      </c>
      <c r="AJ212" s="19" t="n">
        <v>0.136701356828397</v>
      </c>
      <c r="AK212" s="19" t="n">
        <v>0.235824378897982</v>
      </c>
      <c r="AL212" s="19"/>
      <c r="AM212" s="19" t="n">
        <v>0.257224136476848</v>
      </c>
      <c r="AN212" s="19" t="n">
        <v>0.20540875227945</v>
      </c>
      <c r="AO212" s="19" t="n">
        <v>0.21553935805762</v>
      </c>
      <c r="AP212" s="19"/>
      <c r="AQ212" s="19" t="n">
        <v>0.248304940524675</v>
      </c>
      <c r="AR212" s="19" t="n">
        <v>0.275021100175784</v>
      </c>
      <c r="AS212" s="19" t="n">
        <v>0.224394183347563</v>
      </c>
      <c r="AT212" s="19" t="n">
        <v>0.271802714331251</v>
      </c>
      <c r="AU212" s="19" t="n">
        <v>0.208450098298285</v>
      </c>
    </row>
    <row r="213">
      <c r="B213" t="s">
        <v>144</v>
      </c>
      <c r="C213" s="19" t="n">
        <v>0.103707712832593</v>
      </c>
      <c r="D213" s="19" t="n">
        <v>0.0958660316540751</v>
      </c>
      <c r="E213" s="19" t="n">
        <v>0.111887856612422</v>
      </c>
      <c r="F213" s="19"/>
      <c r="G213" s="19" t="n">
        <v>0.0685915026702203</v>
      </c>
      <c r="H213" s="19" t="n">
        <v>0.0821923940918347</v>
      </c>
      <c r="I213" s="19" t="n">
        <v>0.0961607971636795</v>
      </c>
      <c r="J213" s="19" t="n">
        <v>0.099741065497951</v>
      </c>
      <c r="K213" s="19" t="n">
        <v>0.131240937463636</v>
      </c>
      <c r="L213" s="19" t="n">
        <v>0.121983119532572</v>
      </c>
      <c r="M213" s="19"/>
      <c r="N213" s="19" t="n">
        <v>0.117656027850825</v>
      </c>
      <c r="O213" s="19" t="n">
        <v>0.107988769721619</v>
      </c>
      <c r="P213" s="19" t="n">
        <v>0.0915763664090483</v>
      </c>
      <c r="Q213" s="19" t="n">
        <v>0.0953985359105608</v>
      </c>
      <c r="R213" s="19"/>
      <c r="S213" s="19" t="n">
        <v>0.11373866917334</v>
      </c>
      <c r="T213" s="19" t="n">
        <v>0.0747458731815863</v>
      </c>
      <c r="U213" s="19" t="n">
        <v>0.151959234877319</v>
      </c>
      <c r="V213" s="19" t="n">
        <v>0.0786813253029592</v>
      </c>
      <c r="W213" s="19" t="n">
        <v>0.133268328844921</v>
      </c>
      <c r="X213" s="19" t="n">
        <v>0.0788850770002907</v>
      </c>
      <c r="Y213" s="19" t="n">
        <v>0.0789778641473441</v>
      </c>
      <c r="Z213" s="19" t="n">
        <v>0.0635190682846528</v>
      </c>
      <c r="AA213" s="19" t="n">
        <v>0.136575519171297</v>
      </c>
      <c r="AB213" s="19"/>
      <c r="AC213" s="19" t="n">
        <v>0.148758768575415</v>
      </c>
      <c r="AD213" s="19" t="n">
        <v>0.0795382316666999</v>
      </c>
      <c r="AE213" s="19" t="n">
        <v>0.0658854145184334</v>
      </c>
      <c r="AF213" s="19"/>
      <c r="AG213" s="19" t="n">
        <v>0.137834211526007</v>
      </c>
      <c r="AH213" s="19" t="n">
        <v>0.0815921377494904</v>
      </c>
      <c r="AI213" s="19" t="n">
        <v>0.0741224507218428</v>
      </c>
      <c r="AJ213" s="19" t="n">
        <v>0.162689848417821</v>
      </c>
      <c r="AK213" s="19" t="n">
        <v>0.0731960198177426</v>
      </c>
      <c r="AL213" s="19"/>
      <c r="AM213" s="19" t="n">
        <v>0.14436134859824</v>
      </c>
      <c r="AN213" s="19" t="n">
        <v>0.0813349484006398</v>
      </c>
      <c r="AO213" s="19" t="n">
        <v>0.0756995845032895</v>
      </c>
      <c r="AP213" s="19"/>
      <c r="AQ213" s="19" t="n">
        <v>0.118210950826608</v>
      </c>
      <c r="AR213" s="19" t="n">
        <v>0.0880966262356273</v>
      </c>
      <c r="AS213" s="19" t="n">
        <v>0.105137129403688</v>
      </c>
      <c r="AT213" s="19" t="n">
        <v>0.0496208679198395</v>
      </c>
      <c r="AU213" s="19" t="n">
        <v>0</v>
      </c>
    </row>
    <row r="214">
      <c r="B214" t="s">
        <v>88</v>
      </c>
      <c r="C214" s="19" t="n">
        <v>0.0955057701616074</v>
      </c>
      <c r="D214" s="19" t="n">
        <v>0.0977334932117708</v>
      </c>
      <c r="E214" s="19" t="n">
        <v>0.0938196196356286</v>
      </c>
      <c r="F214" s="19"/>
      <c r="G214" s="19" t="n">
        <v>0.0735909798624128</v>
      </c>
      <c r="H214" s="19" t="n">
        <v>0.0375674789525329</v>
      </c>
      <c r="I214" s="19" t="n">
        <v>0.0914900879384214</v>
      </c>
      <c r="J214" s="19" t="n">
        <v>0.0852139936978531</v>
      </c>
      <c r="K214" s="19" t="n">
        <v>0.135748204027648</v>
      </c>
      <c r="L214" s="19" t="n">
        <v>0.125686314801153</v>
      </c>
      <c r="M214" s="19"/>
      <c r="N214" s="19" t="n">
        <v>0.0745629003769287</v>
      </c>
      <c r="O214" s="19" t="n">
        <v>0.110068738903673</v>
      </c>
      <c r="P214" s="19" t="n">
        <v>0.108786430774626</v>
      </c>
      <c r="Q214" s="19" t="n">
        <v>0.0928108082798553</v>
      </c>
      <c r="R214" s="19"/>
      <c r="S214" s="19" t="n">
        <v>0.0533850717611976</v>
      </c>
      <c r="T214" s="19" t="n">
        <v>0.145172478954122</v>
      </c>
      <c r="U214" s="19" t="n">
        <v>0.130881901611383</v>
      </c>
      <c r="V214" s="19" t="n">
        <v>0.142595264698868</v>
      </c>
      <c r="W214" s="19" t="n">
        <v>0.0512511342832531</v>
      </c>
      <c r="X214" s="19" t="n">
        <v>0.0891659634316103</v>
      </c>
      <c r="Y214" s="19" t="n">
        <v>0.0816435965021726</v>
      </c>
      <c r="Z214" s="19" t="n">
        <v>0.0733859111753726</v>
      </c>
      <c r="AA214" s="19" t="n">
        <v>0.0714303869409478</v>
      </c>
      <c r="AB214" s="19"/>
      <c r="AC214" s="19" t="n">
        <v>0.0992900510673281</v>
      </c>
      <c r="AD214" s="19" t="n">
        <v>0.0964277569283064</v>
      </c>
      <c r="AE214" s="19" t="n">
        <v>0.114182049153568</v>
      </c>
      <c r="AF214" s="19"/>
      <c r="AG214" s="19" t="n">
        <v>0.102786626242314</v>
      </c>
      <c r="AH214" s="19" t="n">
        <v>0.0765678556196341</v>
      </c>
      <c r="AI214" s="19" t="n">
        <v>0.127215483831361</v>
      </c>
      <c r="AJ214" s="19" t="n">
        <v>0</v>
      </c>
      <c r="AK214" s="19" t="n">
        <v>0.101161967742876</v>
      </c>
      <c r="AL214" s="19"/>
      <c r="AM214" s="19" t="n">
        <v>0.0694472218387457</v>
      </c>
      <c r="AN214" s="19" t="n">
        <v>0.0644409053745346</v>
      </c>
      <c r="AO214" s="19" t="n">
        <v>0.121090321377443</v>
      </c>
      <c r="AP214" s="19"/>
      <c r="AQ214" s="19" t="n">
        <v>0.107735437823947</v>
      </c>
      <c r="AR214" s="19" t="n">
        <v>0.0821184216722621</v>
      </c>
      <c r="AS214" s="19" t="n">
        <v>0.103317524325513</v>
      </c>
      <c r="AT214" s="19" t="n">
        <v>0.0850178632318392</v>
      </c>
      <c r="AU214" s="19" t="n">
        <v>0</v>
      </c>
    </row>
    <row r="215">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row>
    <row r="216">
      <c r="B216" s="7" t="s">
        <v>147</v>
      </c>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row>
    <row r="217">
      <c r="B217" s="26" t="s">
        <v>146</v>
      </c>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row>
    <row r="218">
      <c r="B218" t="s">
        <v>140</v>
      </c>
      <c r="C218" s="19" t="n">
        <v>0.0721073228560751</v>
      </c>
      <c r="D218" s="19" t="n">
        <v>0.0957367166453729</v>
      </c>
      <c r="E218" s="19" t="n">
        <v>0.0514066373589769</v>
      </c>
      <c r="F218" s="19"/>
      <c r="G218" s="19" t="n">
        <v>0.195069408396466</v>
      </c>
      <c r="H218" s="19" t="n">
        <v>0.0874829834903006</v>
      </c>
      <c r="I218" s="19" t="n">
        <v>0.0847251823419433</v>
      </c>
      <c r="J218" s="19" t="n">
        <v>0.0383147882000354</v>
      </c>
      <c r="K218" s="19" t="n">
        <v>0.0412025117559229</v>
      </c>
      <c r="L218" s="19" t="n">
        <v>0.0446370888568404</v>
      </c>
      <c r="M218" s="19"/>
      <c r="N218" s="19" t="n">
        <v>0.0805639362193176</v>
      </c>
      <c r="O218" s="19" t="n">
        <v>0.0454393806531139</v>
      </c>
      <c r="P218" s="19" t="n">
        <v>0.0846853258921729</v>
      </c>
      <c r="Q218" s="19" t="n">
        <v>0.0791989186262489</v>
      </c>
      <c r="R218" s="19"/>
      <c r="S218" s="19" t="n">
        <v>0.0889532501667714</v>
      </c>
      <c r="T218" s="19" t="n">
        <v>0.0438497926656879</v>
      </c>
      <c r="U218" s="19" t="n">
        <v>0.0537350077624013</v>
      </c>
      <c r="V218" s="19" t="n">
        <v>0.0568610771004805</v>
      </c>
      <c r="W218" s="19" t="n">
        <v>0.0451617324524124</v>
      </c>
      <c r="X218" s="19" t="n">
        <v>0.140064499369864</v>
      </c>
      <c r="Y218" s="19" t="n">
        <v>0.0967558355261957</v>
      </c>
      <c r="Z218" s="19" t="n">
        <v>0.0447729986074276</v>
      </c>
      <c r="AA218" s="19" t="n">
        <v>0.0736314553946703</v>
      </c>
      <c r="AB218" s="19"/>
      <c r="AC218" s="19" t="n">
        <v>0.0559423502692853</v>
      </c>
      <c r="AD218" s="19" t="n">
        <v>0.0654882051602</v>
      </c>
      <c r="AE218" s="19" t="n">
        <v>0.11755218950881</v>
      </c>
      <c r="AF218" s="19"/>
      <c r="AG218" s="19" t="n">
        <v>0.0720700301953975</v>
      </c>
      <c r="AH218" s="19" t="n">
        <v>0.0623243623209008</v>
      </c>
      <c r="AI218" s="19" t="n">
        <v>0.025914246442673</v>
      </c>
      <c r="AJ218" s="19" t="n">
        <v>0.0551816810441606</v>
      </c>
      <c r="AK218" s="19" t="n">
        <v>0.0768125353882423</v>
      </c>
      <c r="AL218" s="19"/>
      <c r="AM218" s="19" t="n">
        <v>0.0927624117690526</v>
      </c>
      <c r="AN218" s="19" t="n">
        <v>0.0824349770023498</v>
      </c>
      <c r="AO218" s="19" t="n">
        <v>0.0670590015365545</v>
      </c>
      <c r="AP218" s="19"/>
      <c r="AQ218" s="19" t="n">
        <v>0.0640847637371708</v>
      </c>
      <c r="AR218" s="19" t="n">
        <v>0.0496605089914894</v>
      </c>
      <c r="AS218" s="19" t="n">
        <v>0.0764580740699681</v>
      </c>
      <c r="AT218" s="19" t="n">
        <v>0.123883400937134</v>
      </c>
      <c r="AU218" s="19" t="n">
        <v>0.127508819037218</v>
      </c>
    </row>
    <row r="219">
      <c r="B219" t="s">
        <v>141</v>
      </c>
      <c r="C219" s="19" t="n">
        <v>0.204341269420976</v>
      </c>
      <c r="D219" s="19" t="n">
        <v>0.19995731389523</v>
      </c>
      <c r="E219" s="19" t="n">
        <v>0.207922094138851</v>
      </c>
      <c r="F219" s="19"/>
      <c r="G219" s="19" t="n">
        <v>0.220577407509487</v>
      </c>
      <c r="H219" s="19" t="n">
        <v>0.304896070786187</v>
      </c>
      <c r="I219" s="19" t="n">
        <v>0.226019770440672</v>
      </c>
      <c r="J219" s="19" t="n">
        <v>0.19521813421668</v>
      </c>
      <c r="K219" s="19" t="n">
        <v>0.16875375141131</v>
      </c>
      <c r="L219" s="19" t="n">
        <v>0.139461135288916</v>
      </c>
      <c r="M219" s="19"/>
      <c r="N219" s="19" t="n">
        <v>0.273019303349343</v>
      </c>
      <c r="O219" s="19" t="n">
        <v>0.180471162938935</v>
      </c>
      <c r="P219" s="19" t="n">
        <v>0.176671695103098</v>
      </c>
      <c r="Q219" s="19" t="n">
        <v>0.178736215900228</v>
      </c>
      <c r="R219" s="19"/>
      <c r="S219" s="19" t="n">
        <v>0.271272138893896</v>
      </c>
      <c r="T219" s="19" t="n">
        <v>0.167870279491375</v>
      </c>
      <c r="U219" s="19" t="n">
        <v>0.192719377696087</v>
      </c>
      <c r="V219" s="19" t="n">
        <v>0.148485865688565</v>
      </c>
      <c r="W219" s="19" t="n">
        <v>0.173744535205813</v>
      </c>
      <c r="X219" s="19" t="n">
        <v>0.251936480671759</v>
      </c>
      <c r="Y219" s="19" t="n">
        <v>0.168910645601332</v>
      </c>
      <c r="Z219" s="19" t="n">
        <v>0.34385241983271</v>
      </c>
      <c r="AA219" s="19" t="n">
        <v>0.192287494996307</v>
      </c>
      <c r="AB219" s="19"/>
      <c r="AC219" s="19" t="n">
        <v>0.158394510457235</v>
      </c>
      <c r="AD219" s="19" t="n">
        <v>0.237984920977019</v>
      </c>
      <c r="AE219" s="19" t="n">
        <v>0.215583793880166</v>
      </c>
      <c r="AF219" s="19"/>
      <c r="AG219" s="19" t="n">
        <v>0.201078779953372</v>
      </c>
      <c r="AH219" s="19" t="n">
        <v>0.224844134163232</v>
      </c>
      <c r="AI219" s="19" t="n">
        <v>0.19267772679845</v>
      </c>
      <c r="AJ219" s="19" t="n">
        <v>0</v>
      </c>
      <c r="AK219" s="19" t="n">
        <v>0.197291907963339</v>
      </c>
      <c r="AL219" s="19"/>
      <c r="AM219" s="19" t="n">
        <v>0.252377717691819</v>
      </c>
      <c r="AN219" s="19" t="n">
        <v>0.257624198140953</v>
      </c>
      <c r="AO219" s="19" t="n">
        <v>0.207342205435095</v>
      </c>
      <c r="AP219" s="19"/>
      <c r="AQ219" s="19" t="n">
        <v>0.181130039212835</v>
      </c>
      <c r="AR219" s="19" t="n">
        <v>0.194048348670959</v>
      </c>
      <c r="AS219" s="19" t="n">
        <v>0.220992147227347</v>
      </c>
      <c r="AT219" s="19" t="n">
        <v>0.263414931303772</v>
      </c>
      <c r="AU219" s="19" t="n">
        <v>0.327914211533872</v>
      </c>
    </row>
    <row r="220">
      <c r="B220" t="s">
        <v>142</v>
      </c>
      <c r="C220" s="19" t="n">
        <v>0.268431763004066</v>
      </c>
      <c r="D220" s="19" t="n">
        <v>0.287239574814154</v>
      </c>
      <c r="E220" s="19" t="n">
        <v>0.253191006967701</v>
      </c>
      <c r="F220" s="19"/>
      <c r="G220" s="19" t="n">
        <v>0.208633319061925</v>
      </c>
      <c r="H220" s="19" t="n">
        <v>0.325643370264081</v>
      </c>
      <c r="I220" s="19" t="n">
        <v>0.247488055380026</v>
      </c>
      <c r="J220" s="19" t="n">
        <v>0.306596104856223</v>
      </c>
      <c r="K220" s="19" t="n">
        <v>0.256238842084621</v>
      </c>
      <c r="L220" s="19" t="n">
        <v>0.249237318839138</v>
      </c>
      <c r="M220" s="19"/>
      <c r="N220" s="19" t="n">
        <v>0.233566348879759</v>
      </c>
      <c r="O220" s="19" t="n">
        <v>0.233866513837844</v>
      </c>
      <c r="P220" s="19" t="n">
        <v>0.331778496609865</v>
      </c>
      <c r="Q220" s="19" t="n">
        <v>0.280236922759309</v>
      </c>
      <c r="R220" s="19"/>
      <c r="S220" s="19" t="n">
        <v>0.293536555133673</v>
      </c>
      <c r="T220" s="19" t="n">
        <v>0.281211515633026</v>
      </c>
      <c r="U220" s="19" t="n">
        <v>0.240167758656238</v>
      </c>
      <c r="V220" s="19" t="n">
        <v>0.244841723958315</v>
      </c>
      <c r="W220" s="19" t="n">
        <v>0.239326227000029</v>
      </c>
      <c r="X220" s="19" t="n">
        <v>0.245529491003751</v>
      </c>
      <c r="Y220" s="19" t="n">
        <v>0.299516949642999</v>
      </c>
      <c r="Z220" s="19" t="n">
        <v>0.199158274049977</v>
      </c>
      <c r="AA220" s="19" t="n">
        <v>0.304615066020511</v>
      </c>
      <c r="AB220" s="19"/>
      <c r="AC220" s="19" t="n">
        <v>0.277997967229832</v>
      </c>
      <c r="AD220" s="19" t="n">
        <v>0.293081322593965</v>
      </c>
      <c r="AE220" s="19" t="n">
        <v>0.222584709777545</v>
      </c>
      <c r="AF220" s="19"/>
      <c r="AG220" s="19" t="n">
        <v>0.252857896669999</v>
      </c>
      <c r="AH220" s="19" t="n">
        <v>0.292554089401995</v>
      </c>
      <c r="AI220" s="19" t="n">
        <v>0.334945259167021</v>
      </c>
      <c r="AJ220" s="19" t="n">
        <v>0.190214292741545</v>
      </c>
      <c r="AK220" s="19" t="n">
        <v>0.239287876054901</v>
      </c>
      <c r="AL220" s="19"/>
      <c r="AM220" s="19" t="n">
        <v>0.234367559760823</v>
      </c>
      <c r="AN220" s="19" t="n">
        <v>0.262556831596377</v>
      </c>
      <c r="AO220" s="19" t="n">
        <v>0.347489283539814</v>
      </c>
      <c r="AP220" s="19"/>
      <c r="AQ220" s="19" t="n">
        <v>0.26412565155044</v>
      </c>
      <c r="AR220" s="19" t="n">
        <v>0.292465219054178</v>
      </c>
      <c r="AS220" s="19" t="n">
        <v>0.252216718479572</v>
      </c>
      <c r="AT220" s="19" t="n">
        <v>0.26666566872765</v>
      </c>
      <c r="AU220" s="19" t="n">
        <v>0.22187071057755</v>
      </c>
    </row>
    <row r="221">
      <c r="B221" t="s">
        <v>143</v>
      </c>
      <c r="C221" s="19" t="n">
        <v>0.265191792812278</v>
      </c>
      <c r="D221" s="19" t="n">
        <v>0.241843293183544</v>
      </c>
      <c r="E221" s="19" t="n">
        <v>0.285455631243057</v>
      </c>
      <c r="F221" s="19"/>
      <c r="G221" s="19" t="n">
        <v>0.215394615063506</v>
      </c>
      <c r="H221" s="19" t="n">
        <v>0.188552071248517</v>
      </c>
      <c r="I221" s="19" t="n">
        <v>0.229677913576392</v>
      </c>
      <c r="J221" s="19" t="n">
        <v>0.251409571024115</v>
      </c>
      <c r="K221" s="19" t="n">
        <v>0.292333143185842</v>
      </c>
      <c r="L221" s="19" t="n">
        <v>0.357022257875109</v>
      </c>
      <c r="M221" s="19"/>
      <c r="N221" s="19" t="n">
        <v>0.241598557910535</v>
      </c>
      <c r="O221" s="19" t="n">
        <v>0.295336839353409</v>
      </c>
      <c r="P221" s="19" t="n">
        <v>0.253104445020169</v>
      </c>
      <c r="Q221" s="19" t="n">
        <v>0.27340644815778</v>
      </c>
      <c r="R221" s="19"/>
      <c r="S221" s="19" t="n">
        <v>0.196783001244692</v>
      </c>
      <c r="T221" s="19" t="n">
        <v>0.311779856791174</v>
      </c>
      <c r="U221" s="19" t="n">
        <v>0.243553299109491</v>
      </c>
      <c r="V221" s="19" t="n">
        <v>0.391772602019207</v>
      </c>
      <c r="W221" s="19" t="n">
        <v>0.271738039095975</v>
      </c>
      <c r="X221" s="19" t="n">
        <v>0.168095040377773</v>
      </c>
      <c r="Y221" s="19" t="n">
        <v>0.25833005776533</v>
      </c>
      <c r="Z221" s="19" t="n">
        <v>0.27739099727362</v>
      </c>
      <c r="AA221" s="19" t="n">
        <v>0.257608759077321</v>
      </c>
      <c r="AB221" s="19"/>
      <c r="AC221" s="19" t="n">
        <v>0.299419466950316</v>
      </c>
      <c r="AD221" s="19" t="n">
        <v>0.239038279849926</v>
      </c>
      <c r="AE221" s="19" t="n">
        <v>0.250161493551033</v>
      </c>
      <c r="AF221" s="19"/>
      <c r="AG221" s="19" t="n">
        <v>0.298475092260615</v>
      </c>
      <c r="AH221" s="19" t="n">
        <v>0.23362749337263</v>
      </c>
      <c r="AI221" s="19" t="n">
        <v>0.241719012756525</v>
      </c>
      <c r="AJ221" s="19" t="n">
        <v>0.389860930937827</v>
      </c>
      <c r="AK221" s="19" t="n">
        <v>0.247516058472051</v>
      </c>
      <c r="AL221" s="19"/>
      <c r="AM221" s="19" t="n">
        <v>0.282959382948353</v>
      </c>
      <c r="AN221" s="19" t="n">
        <v>0.22058234988249</v>
      </c>
      <c r="AO221" s="19" t="n">
        <v>0.243089553692308</v>
      </c>
      <c r="AP221" s="19"/>
      <c r="AQ221" s="19" t="n">
        <v>0.276801758441221</v>
      </c>
      <c r="AR221" s="19" t="n">
        <v>0.263153239619312</v>
      </c>
      <c r="AS221" s="19" t="n">
        <v>0.267335457679077</v>
      </c>
      <c r="AT221" s="19" t="n">
        <v>0.193482257071746</v>
      </c>
      <c r="AU221" s="19" t="n">
        <v>0.183083698549426</v>
      </c>
    </row>
    <row r="222">
      <c r="B222" t="s">
        <v>144</v>
      </c>
      <c r="C222" s="19" t="n">
        <v>0.100776979690935</v>
      </c>
      <c r="D222" s="19" t="n">
        <v>0.108836403556408</v>
      </c>
      <c r="E222" s="19" t="n">
        <v>0.0941626361914041</v>
      </c>
      <c r="F222" s="19"/>
      <c r="G222" s="19" t="n">
        <v>0.118096798053209</v>
      </c>
      <c r="H222" s="19" t="n">
        <v>0.0506666922736009</v>
      </c>
      <c r="I222" s="19" t="n">
        <v>0.0908509652729928</v>
      </c>
      <c r="J222" s="19" t="n">
        <v>0.100391378563905</v>
      </c>
      <c r="K222" s="19" t="n">
        <v>0.14626044542992</v>
      </c>
      <c r="L222" s="19" t="n">
        <v>0.107297897986458</v>
      </c>
      <c r="M222" s="19"/>
      <c r="N222" s="19" t="n">
        <v>0.095621282837976</v>
      </c>
      <c r="O222" s="19" t="n">
        <v>0.117719559231206</v>
      </c>
      <c r="P222" s="19" t="n">
        <v>0.0901225305061813</v>
      </c>
      <c r="Q222" s="19" t="n">
        <v>0.0994963960237931</v>
      </c>
      <c r="R222" s="19"/>
      <c r="S222" s="19" t="n">
        <v>0.0694106355725865</v>
      </c>
      <c r="T222" s="19" t="n">
        <v>0.110376426547368</v>
      </c>
      <c r="U222" s="19" t="n">
        <v>0.120950564931376</v>
      </c>
      <c r="V222" s="19" t="n">
        <v>0.0571567120787107</v>
      </c>
      <c r="W222" s="19" t="n">
        <v>0.207974431600863</v>
      </c>
      <c r="X222" s="19" t="n">
        <v>0.0900141215635558</v>
      </c>
      <c r="Y222" s="19" t="n">
        <v>0.101656159812102</v>
      </c>
      <c r="Z222" s="19" t="n">
        <v>0.0475693947739669</v>
      </c>
      <c r="AA222" s="19" t="n">
        <v>0.0967192459192142</v>
      </c>
      <c r="AB222" s="19"/>
      <c r="AC222" s="19" t="n">
        <v>0.138863993203916</v>
      </c>
      <c r="AD222" s="19" t="n">
        <v>0.0717955353532748</v>
      </c>
      <c r="AE222" s="19" t="n">
        <v>0.084681838178633</v>
      </c>
      <c r="AF222" s="19"/>
      <c r="AG222" s="19" t="n">
        <v>0.120153707646511</v>
      </c>
      <c r="AH222" s="19" t="n">
        <v>0.0803288908428738</v>
      </c>
      <c r="AI222" s="19" t="n">
        <v>0.0660135614676531</v>
      </c>
      <c r="AJ222" s="19" t="n">
        <v>0.311598584877458</v>
      </c>
      <c r="AK222" s="19" t="n">
        <v>0.0975040233227852</v>
      </c>
      <c r="AL222" s="19"/>
      <c r="AM222" s="19" t="n">
        <v>0.0950654293066219</v>
      </c>
      <c r="AN222" s="19" t="n">
        <v>0.0953479312628879</v>
      </c>
      <c r="AO222" s="19" t="n">
        <v>0.0397280845649714</v>
      </c>
      <c r="AP222" s="19"/>
      <c r="AQ222" s="19" t="n">
        <v>0.126563835796549</v>
      </c>
      <c r="AR222" s="19" t="n">
        <v>0.0912685492486294</v>
      </c>
      <c r="AS222" s="19" t="n">
        <v>0.0987009135380899</v>
      </c>
      <c r="AT222" s="19" t="n">
        <v>0.0828015715401158</v>
      </c>
      <c r="AU222" s="19" t="n">
        <v>0</v>
      </c>
    </row>
    <row r="223">
      <c r="B223" t="s">
        <v>88</v>
      </c>
      <c r="C223" s="19" t="n">
        <v>0.0891508722156693</v>
      </c>
      <c r="D223" s="19" t="n">
        <v>0.0663866979052901</v>
      </c>
      <c r="E223" s="19" t="n">
        <v>0.107861994100011</v>
      </c>
      <c r="F223" s="19"/>
      <c r="G223" s="19" t="n">
        <v>0.0422284519154069</v>
      </c>
      <c r="H223" s="19" t="n">
        <v>0.0427588119373125</v>
      </c>
      <c r="I223" s="19" t="n">
        <v>0.121238112987973</v>
      </c>
      <c r="J223" s="19" t="n">
        <v>0.108070023139043</v>
      </c>
      <c r="K223" s="19" t="n">
        <v>0.0952113061323836</v>
      </c>
      <c r="L223" s="19" t="n">
        <v>0.102344301153539</v>
      </c>
      <c r="M223" s="19"/>
      <c r="N223" s="19" t="n">
        <v>0.0756305708030695</v>
      </c>
      <c r="O223" s="19" t="n">
        <v>0.127166543985493</v>
      </c>
      <c r="P223" s="19" t="n">
        <v>0.063637506868514</v>
      </c>
      <c r="Q223" s="19" t="n">
        <v>0.0889250985326411</v>
      </c>
      <c r="R223" s="19"/>
      <c r="S223" s="19" t="n">
        <v>0.080044418988381</v>
      </c>
      <c r="T223" s="19" t="n">
        <v>0.0849121288713706</v>
      </c>
      <c r="U223" s="19" t="n">
        <v>0.148873991844407</v>
      </c>
      <c r="V223" s="19" t="n">
        <v>0.100882019154722</v>
      </c>
      <c r="W223" s="19" t="n">
        <v>0.0620550346449082</v>
      </c>
      <c r="X223" s="19" t="n">
        <v>0.104360367013296</v>
      </c>
      <c r="Y223" s="19" t="n">
        <v>0.0748303516520417</v>
      </c>
      <c r="Z223" s="19" t="n">
        <v>0.0872559154622989</v>
      </c>
      <c r="AA223" s="19" t="n">
        <v>0.0751379785919764</v>
      </c>
      <c r="AB223" s="19"/>
      <c r="AC223" s="19" t="n">
        <v>0.0693817118894154</v>
      </c>
      <c r="AD223" s="19" t="n">
        <v>0.092611736065616</v>
      </c>
      <c r="AE223" s="19" t="n">
        <v>0.109435975103813</v>
      </c>
      <c r="AF223" s="19"/>
      <c r="AG223" s="19" t="n">
        <v>0.0553644932741052</v>
      </c>
      <c r="AH223" s="19" t="n">
        <v>0.106321029898368</v>
      </c>
      <c r="AI223" s="19" t="n">
        <v>0.138730193367678</v>
      </c>
      <c r="AJ223" s="19" t="n">
        <v>0.0531445103990095</v>
      </c>
      <c r="AK223" s="19" t="n">
        <v>0.14158759879868</v>
      </c>
      <c r="AL223" s="19"/>
      <c r="AM223" s="19" t="n">
        <v>0.0424674985233306</v>
      </c>
      <c r="AN223" s="19" t="n">
        <v>0.0814537121149422</v>
      </c>
      <c r="AO223" s="19" t="n">
        <v>0.0952918712312573</v>
      </c>
      <c r="AP223" s="19"/>
      <c r="AQ223" s="19" t="n">
        <v>0.0872939512617838</v>
      </c>
      <c r="AR223" s="19" t="n">
        <v>0.109404134415433</v>
      </c>
      <c r="AS223" s="19" t="n">
        <v>0.0842966890059456</v>
      </c>
      <c r="AT223" s="19" t="n">
        <v>0.0697521704195831</v>
      </c>
      <c r="AU223" s="19" t="n">
        <v>0.139622560301934</v>
      </c>
    </row>
    <row r="224">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row>
    <row r="225">
      <c r="B225" s="7" t="s">
        <v>158</v>
      </c>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row>
    <row r="226">
      <c r="B226" s="26" t="s">
        <v>79</v>
      </c>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row>
    <row r="227">
      <c r="B227" t="s">
        <v>148</v>
      </c>
      <c r="C227" s="19" t="n">
        <v>0.0395838399018697</v>
      </c>
      <c r="D227" s="19" t="n">
        <v>0.0395306485344813</v>
      </c>
      <c r="E227" s="19" t="n">
        <v>0.0398634107831046</v>
      </c>
      <c r="F227" s="19"/>
      <c r="G227" s="19" t="n">
        <v>0.0126924923408156</v>
      </c>
      <c r="H227" s="19" t="n">
        <v>0.0508823163415372</v>
      </c>
      <c r="I227" s="19" t="n">
        <v>0.0221242700881311</v>
      </c>
      <c r="J227" s="19" t="n">
        <v>0.0358568572067448</v>
      </c>
      <c r="K227" s="19" t="n">
        <v>0.0420883110242842</v>
      </c>
      <c r="L227" s="19" t="n">
        <v>0.0566800625529777</v>
      </c>
      <c r="M227" s="19"/>
      <c r="N227" s="19" t="n">
        <v>0.0191195213183433</v>
      </c>
      <c r="O227" s="19" t="n">
        <v>0.0325786829090869</v>
      </c>
      <c r="P227" s="19" t="n">
        <v>0.0319567256417933</v>
      </c>
      <c r="Q227" s="19" t="n">
        <v>0.0741039280636557</v>
      </c>
      <c r="R227" s="19"/>
      <c r="S227" s="19" t="n">
        <v>0.0186801079068398</v>
      </c>
      <c r="T227" s="19" t="n">
        <v>0.0313095803971352</v>
      </c>
      <c r="U227" s="19" t="n">
        <v>0.0320725267652655</v>
      </c>
      <c r="V227" s="19" t="n">
        <v>0.0366627825262593</v>
      </c>
      <c r="W227" s="19" t="n">
        <v>0.028248826310698</v>
      </c>
      <c r="X227" s="19" t="n">
        <v>0.0298308926345399</v>
      </c>
      <c r="Y227" s="19" t="n">
        <v>0.0747843770676714</v>
      </c>
      <c r="Z227" s="19" t="n">
        <v>0.0527104708226352</v>
      </c>
      <c r="AA227" s="19" t="n">
        <v>0.0674714194666419</v>
      </c>
      <c r="AB227" s="19"/>
      <c r="AC227" s="19" t="n">
        <v>0.0471964583009683</v>
      </c>
      <c r="AD227" s="19" t="n">
        <v>0.0365073754150863</v>
      </c>
      <c r="AE227" s="19" t="n">
        <v>0.0483567878123999</v>
      </c>
      <c r="AF227" s="19"/>
      <c r="AG227" s="19" t="n">
        <v>0.0368968736572392</v>
      </c>
      <c r="AH227" s="19" t="n">
        <v>0.0341186854739692</v>
      </c>
      <c r="AI227" s="19" t="n">
        <v>0.065246874501927</v>
      </c>
      <c r="AJ227" s="19" t="n">
        <v>0.0394652570691595</v>
      </c>
      <c r="AK227" s="19" t="n">
        <v>0.0629989507109693</v>
      </c>
      <c r="AL227" s="19"/>
      <c r="AM227" s="19" t="n">
        <v>0.0305478591233403</v>
      </c>
      <c r="AN227" s="19" t="n">
        <v>0.0394240073804408</v>
      </c>
      <c r="AO227" s="19" t="n">
        <v>0.0343282449183613</v>
      </c>
      <c r="AP227" s="19"/>
      <c r="AQ227" s="19" t="n">
        <v>0.0665867763134082</v>
      </c>
      <c r="AR227" s="19" t="n">
        <v>0.0339365779489266</v>
      </c>
      <c r="AS227" s="19" t="n">
        <v>0.0229381427182001</v>
      </c>
      <c r="AT227" s="19" t="n">
        <v>0.0261990705088719</v>
      </c>
      <c r="AU227" s="19" t="n">
        <v>0.0474006752030798</v>
      </c>
    </row>
    <row r="228">
      <c r="B228" t="s">
        <v>149</v>
      </c>
      <c r="C228" s="19" t="n">
        <v>0.0984669274819213</v>
      </c>
      <c r="D228" s="19" t="n">
        <v>0.114774159365115</v>
      </c>
      <c r="E228" s="19" t="n">
        <v>0.0825965129489831</v>
      </c>
      <c r="F228" s="19"/>
      <c r="G228" s="19" t="n">
        <v>0.0502026377320124</v>
      </c>
      <c r="H228" s="19" t="n">
        <v>0.0532430696536513</v>
      </c>
      <c r="I228" s="19" t="n">
        <v>0.121878614409711</v>
      </c>
      <c r="J228" s="19" t="n">
        <v>0.115001529761639</v>
      </c>
      <c r="K228" s="19" t="n">
        <v>0.103181488187995</v>
      </c>
      <c r="L228" s="19" t="n">
        <v>0.121970735659147</v>
      </c>
      <c r="M228" s="19"/>
      <c r="N228" s="19" t="n">
        <v>0.0638475887241058</v>
      </c>
      <c r="O228" s="19" t="n">
        <v>0.104062753544813</v>
      </c>
      <c r="P228" s="19" t="n">
        <v>0.115742615092592</v>
      </c>
      <c r="Q228" s="19" t="n">
        <v>0.116003960615221</v>
      </c>
      <c r="R228" s="19"/>
      <c r="S228" s="19" t="n">
        <v>0.0707898403606825</v>
      </c>
      <c r="T228" s="19" t="n">
        <v>0.110859363233958</v>
      </c>
      <c r="U228" s="19" t="n">
        <v>0.0903167579475103</v>
      </c>
      <c r="V228" s="19" t="n">
        <v>0.110923884850161</v>
      </c>
      <c r="W228" s="19" t="n">
        <v>0.0786546667688919</v>
      </c>
      <c r="X228" s="19" t="n">
        <v>0.100142298291329</v>
      </c>
      <c r="Y228" s="19" t="n">
        <v>0.113660768616193</v>
      </c>
      <c r="Z228" s="19" t="n">
        <v>0.108284734646257</v>
      </c>
      <c r="AA228" s="19" t="n">
        <v>0.108838032176886</v>
      </c>
      <c r="AB228" s="19"/>
      <c r="AC228" s="19" t="n">
        <v>0.129633963762246</v>
      </c>
      <c r="AD228" s="19" t="n">
        <v>0.0862301531716143</v>
      </c>
      <c r="AE228" s="19" t="n">
        <v>0.0910286703871636</v>
      </c>
      <c r="AF228" s="19"/>
      <c r="AG228" s="19" t="n">
        <v>0.0985413767472772</v>
      </c>
      <c r="AH228" s="19" t="n">
        <v>0.0995012000733601</v>
      </c>
      <c r="AI228" s="19" t="n">
        <v>0.0656036917445442</v>
      </c>
      <c r="AJ228" s="19" t="n">
        <v>0.254324797027647</v>
      </c>
      <c r="AK228" s="19" t="n">
        <v>0.104188059732917</v>
      </c>
      <c r="AL228" s="19"/>
      <c r="AM228" s="19" t="n">
        <v>0.0953071168436438</v>
      </c>
      <c r="AN228" s="19" t="n">
        <v>0.10687280963293</v>
      </c>
      <c r="AO228" s="19" t="n">
        <v>0.0552212146238844</v>
      </c>
      <c r="AP228" s="19"/>
      <c r="AQ228" s="19" t="n">
        <v>0.155723913566666</v>
      </c>
      <c r="AR228" s="19" t="n">
        <v>0.093597142035376</v>
      </c>
      <c r="AS228" s="19" t="n">
        <v>0.0695157541164751</v>
      </c>
      <c r="AT228" s="19" t="n">
        <v>0.0608562595504094</v>
      </c>
      <c r="AU228" s="19" t="n">
        <v>0.0720021978084659</v>
      </c>
    </row>
    <row r="229">
      <c r="B229" t="s">
        <v>150</v>
      </c>
      <c r="C229" s="19" t="n">
        <v>0.190408238246259</v>
      </c>
      <c r="D229" s="19" t="n">
        <v>0.194032067421637</v>
      </c>
      <c r="E229" s="19" t="n">
        <v>0.187315976375276</v>
      </c>
      <c r="F229" s="19"/>
      <c r="G229" s="19" t="n">
        <v>0.118549970556784</v>
      </c>
      <c r="H229" s="19" t="n">
        <v>0.21112671311725</v>
      </c>
      <c r="I229" s="19" t="n">
        <v>0.195810907977365</v>
      </c>
      <c r="J229" s="19" t="n">
        <v>0.212492605857562</v>
      </c>
      <c r="K229" s="19" t="n">
        <v>0.192362735347591</v>
      </c>
      <c r="L229" s="19" t="n">
        <v>0.187091095585859</v>
      </c>
      <c r="M229" s="19"/>
      <c r="N229" s="19" t="n">
        <v>0.152810308270406</v>
      </c>
      <c r="O229" s="19" t="n">
        <v>0.178925403056231</v>
      </c>
      <c r="P229" s="19" t="n">
        <v>0.22573659647511</v>
      </c>
      <c r="Q229" s="19" t="n">
        <v>0.209986087996822</v>
      </c>
      <c r="R229" s="19"/>
      <c r="S229" s="19" t="n">
        <v>0.15805882691853</v>
      </c>
      <c r="T229" s="19" t="n">
        <v>0.184792157907817</v>
      </c>
      <c r="U229" s="19" t="n">
        <v>0.195284005432694</v>
      </c>
      <c r="V229" s="19" t="n">
        <v>0.187265777388912</v>
      </c>
      <c r="W229" s="19" t="n">
        <v>0.199060790365748</v>
      </c>
      <c r="X229" s="19" t="n">
        <v>0.175363141866897</v>
      </c>
      <c r="Y229" s="19" t="n">
        <v>0.192482393963844</v>
      </c>
      <c r="Z229" s="19" t="n">
        <v>0.205678805046213</v>
      </c>
      <c r="AA229" s="19" t="n">
        <v>0.234362178777187</v>
      </c>
      <c r="AB229" s="19"/>
      <c r="AC229" s="19" t="n">
        <v>0.205031855471977</v>
      </c>
      <c r="AD229" s="19" t="n">
        <v>0.192205413594219</v>
      </c>
      <c r="AE229" s="19" t="n">
        <v>0.161142583196348</v>
      </c>
      <c r="AF229" s="19"/>
      <c r="AG229" s="19" t="n">
        <v>0.182095221342154</v>
      </c>
      <c r="AH229" s="19" t="n">
        <v>0.227716641742876</v>
      </c>
      <c r="AI229" s="19" t="n">
        <v>0.160387282501164</v>
      </c>
      <c r="AJ229" s="19" t="n">
        <v>0.0959392049948321</v>
      </c>
      <c r="AK229" s="19" t="n">
        <v>0.159148199754579</v>
      </c>
      <c r="AL229" s="19"/>
      <c r="AM229" s="19" t="n">
        <v>0.164443101706515</v>
      </c>
      <c r="AN229" s="19" t="n">
        <v>0.217240466423141</v>
      </c>
      <c r="AO229" s="19" t="n">
        <v>0.238024212261333</v>
      </c>
      <c r="AP229" s="19"/>
      <c r="AQ229" s="19" t="n">
        <v>0.238810475561318</v>
      </c>
      <c r="AR229" s="19" t="n">
        <v>0.184425461523027</v>
      </c>
      <c r="AS229" s="19" t="n">
        <v>0.163801610541513</v>
      </c>
      <c r="AT229" s="19" t="n">
        <v>0.14084566629225</v>
      </c>
      <c r="AU229" s="19" t="n">
        <v>0.0442266162521505</v>
      </c>
    </row>
    <row r="230">
      <c r="B230" t="s">
        <v>151</v>
      </c>
      <c r="C230" s="19" t="n">
        <v>0.203819825009585</v>
      </c>
      <c r="D230" s="19" t="n">
        <v>0.199951494780752</v>
      </c>
      <c r="E230" s="19" t="n">
        <v>0.2074300944737</v>
      </c>
      <c r="F230" s="19"/>
      <c r="G230" s="19" t="n">
        <v>0.201794930690581</v>
      </c>
      <c r="H230" s="19" t="n">
        <v>0.219312358332206</v>
      </c>
      <c r="I230" s="19" t="n">
        <v>0.224397409661395</v>
      </c>
      <c r="J230" s="19" t="n">
        <v>0.205566605312655</v>
      </c>
      <c r="K230" s="19" t="n">
        <v>0.167122355783912</v>
      </c>
      <c r="L230" s="19" t="n">
        <v>0.202881602386781</v>
      </c>
      <c r="M230" s="19"/>
      <c r="N230" s="19" t="n">
        <v>0.223335920117564</v>
      </c>
      <c r="O230" s="19" t="n">
        <v>0.223122534905452</v>
      </c>
      <c r="P230" s="19" t="n">
        <v>0.188584837088295</v>
      </c>
      <c r="Q230" s="19" t="n">
        <v>0.174593653555058</v>
      </c>
      <c r="R230" s="19"/>
      <c r="S230" s="19" t="n">
        <v>0.182789624244013</v>
      </c>
      <c r="T230" s="19" t="n">
        <v>0.222802887831429</v>
      </c>
      <c r="U230" s="19" t="n">
        <v>0.22151542726737</v>
      </c>
      <c r="V230" s="19" t="n">
        <v>0.156845939174798</v>
      </c>
      <c r="W230" s="19" t="n">
        <v>0.252170419103876</v>
      </c>
      <c r="X230" s="19" t="n">
        <v>0.219248313720887</v>
      </c>
      <c r="Y230" s="19" t="n">
        <v>0.179518249434757</v>
      </c>
      <c r="Z230" s="19" t="n">
        <v>0.187365080309971</v>
      </c>
      <c r="AA230" s="19" t="n">
        <v>0.210974464017627</v>
      </c>
      <c r="AB230" s="19"/>
      <c r="AC230" s="19" t="n">
        <v>0.179939916859393</v>
      </c>
      <c r="AD230" s="19" t="n">
        <v>0.224280188722584</v>
      </c>
      <c r="AE230" s="19" t="n">
        <v>0.218709096968981</v>
      </c>
      <c r="AF230" s="19"/>
      <c r="AG230" s="19" t="n">
        <v>0.213504290512459</v>
      </c>
      <c r="AH230" s="19" t="n">
        <v>0.217618865146628</v>
      </c>
      <c r="AI230" s="19" t="n">
        <v>0.187478045769896</v>
      </c>
      <c r="AJ230" s="19" t="n">
        <v>0.161962035872732</v>
      </c>
      <c r="AK230" s="19" t="n">
        <v>0.176582238370143</v>
      </c>
      <c r="AL230" s="19"/>
      <c r="AM230" s="19" t="n">
        <v>0.229369444283909</v>
      </c>
      <c r="AN230" s="19" t="n">
        <v>0.221158259309854</v>
      </c>
      <c r="AO230" s="19" t="n">
        <v>0.209350774625142</v>
      </c>
      <c r="AP230" s="19"/>
      <c r="AQ230" s="19" t="n">
        <v>0.170988367747964</v>
      </c>
      <c r="AR230" s="19" t="n">
        <v>0.243132180633774</v>
      </c>
      <c r="AS230" s="19" t="n">
        <v>0.198539386371417</v>
      </c>
      <c r="AT230" s="19" t="n">
        <v>0.230563838872061</v>
      </c>
      <c r="AU230" s="19" t="n">
        <v>0.0627531435171024</v>
      </c>
    </row>
    <row r="231">
      <c r="B231" t="s">
        <v>152</v>
      </c>
      <c r="C231" s="19" t="n">
        <v>0.143306468393234</v>
      </c>
      <c r="D231" s="19" t="n">
        <v>0.149537965292615</v>
      </c>
      <c r="E231" s="19" t="n">
        <v>0.137464608060003</v>
      </c>
      <c r="F231" s="19"/>
      <c r="G231" s="19" t="n">
        <v>0.154465909323658</v>
      </c>
      <c r="H231" s="19" t="n">
        <v>0.137424256574353</v>
      </c>
      <c r="I231" s="19" t="n">
        <v>0.12747467884022</v>
      </c>
      <c r="J231" s="19" t="n">
        <v>0.155776364005195</v>
      </c>
      <c r="K231" s="19" t="n">
        <v>0.147007368869251</v>
      </c>
      <c r="L231" s="19" t="n">
        <v>0.142139438910376</v>
      </c>
      <c r="M231" s="19"/>
      <c r="N231" s="19" t="n">
        <v>0.178818802021281</v>
      </c>
      <c r="O231" s="19" t="n">
        <v>0.146460100979036</v>
      </c>
      <c r="P231" s="19" t="n">
        <v>0.126506525298873</v>
      </c>
      <c r="Q231" s="19" t="n">
        <v>0.118170690464294</v>
      </c>
      <c r="R231" s="19"/>
      <c r="S231" s="19" t="n">
        <v>0.160000475462718</v>
      </c>
      <c r="T231" s="19" t="n">
        <v>0.133821145103121</v>
      </c>
      <c r="U231" s="19" t="n">
        <v>0.138301625553335</v>
      </c>
      <c r="V231" s="19" t="n">
        <v>0.162998609686901</v>
      </c>
      <c r="W231" s="19" t="n">
        <v>0.162359920496236</v>
      </c>
      <c r="X231" s="19" t="n">
        <v>0.1452185274735</v>
      </c>
      <c r="Y231" s="19" t="n">
        <v>0.15667019183439</v>
      </c>
      <c r="Z231" s="19" t="n">
        <v>0.113542021828582</v>
      </c>
      <c r="AA231" s="19" t="n">
        <v>0.109080972497015</v>
      </c>
      <c r="AB231" s="19"/>
      <c r="AC231" s="19" t="n">
        <v>0.137274655657114</v>
      </c>
      <c r="AD231" s="19" t="n">
        <v>0.157915151421961</v>
      </c>
      <c r="AE231" s="19" t="n">
        <v>0.111688694919196</v>
      </c>
      <c r="AF231" s="19"/>
      <c r="AG231" s="19" t="n">
        <v>0.149265913108782</v>
      </c>
      <c r="AH231" s="19" t="n">
        <v>0.129604093793734</v>
      </c>
      <c r="AI231" s="19" t="n">
        <v>0.200960618429142</v>
      </c>
      <c r="AJ231" s="19" t="n">
        <v>0.182758568993606</v>
      </c>
      <c r="AK231" s="19" t="n">
        <v>0.112181643852399</v>
      </c>
      <c r="AL231" s="19"/>
      <c r="AM231" s="19" t="n">
        <v>0.149968026354819</v>
      </c>
      <c r="AN231" s="19" t="n">
        <v>0.139839958494968</v>
      </c>
      <c r="AO231" s="19" t="n">
        <v>0.157556696519105</v>
      </c>
      <c r="AP231" s="19"/>
      <c r="AQ231" s="19" t="n">
        <v>0.0942601409567953</v>
      </c>
      <c r="AR231" s="19" t="n">
        <v>0.144897204303496</v>
      </c>
      <c r="AS231" s="19" t="n">
        <v>0.178569360653027</v>
      </c>
      <c r="AT231" s="19" t="n">
        <v>0.177757315876081</v>
      </c>
      <c r="AU231" s="19" t="n">
        <v>0.213223301917717</v>
      </c>
    </row>
    <row r="232">
      <c r="B232" t="s">
        <v>153</v>
      </c>
      <c r="C232" s="19" t="n">
        <v>0.111416996756311</v>
      </c>
      <c r="D232" s="19" t="n">
        <v>0.116137569894087</v>
      </c>
      <c r="E232" s="19" t="n">
        <v>0.107648930641328</v>
      </c>
      <c r="F232" s="19"/>
      <c r="G232" s="19" t="n">
        <v>0.120975171595227</v>
      </c>
      <c r="H232" s="19" t="n">
        <v>0.151846484768263</v>
      </c>
      <c r="I232" s="19" t="n">
        <v>0.0769061074411425</v>
      </c>
      <c r="J232" s="19" t="n">
        <v>0.111439365916436</v>
      </c>
      <c r="K232" s="19" t="n">
        <v>0.12325871353778</v>
      </c>
      <c r="L232" s="19" t="n">
        <v>0.0936128674865599</v>
      </c>
      <c r="M232" s="19"/>
      <c r="N232" s="19" t="n">
        <v>0.15559158159208</v>
      </c>
      <c r="O232" s="19" t="n">
        <v>0.09375809168521</v>
      </c>
      <c r="P232" s="19" t="n">
        <v>0.103167947152285</v>
      </c>
      <c r="Q232" s="19" t="n">
        <v>0.090705191830387</v>
      </c>
      <c r="R232" s="19"/>
      <c r="S232" s="19" t="n">
        <v>0.128316907090805</v>
      </c>
      <c r="T232" s="19" t="n">
        <v>0.0952719372128774</v>
      </c>
      <c r="U232" s="19" t="n">
        <v>0.0984404632317513</v>
      </c>
      <c r="V232" s="19" t="n">
        <v>0.137156985074086</v>
      </c>
      <c r="W232" s="19" t="n">
        <v>0.0707749170669892</v>
      </c>
      <c r="X232" s="19" t="n">
        <v>0.112001242327464</v>
      </c>
      <c r="Y232" s="19" t="n">
        <v>0.145029693354723</v>
      </c>
      <c r="Z232" s="19" t="n">
        <v>0.127979174204568</v>
      </c>
      <c r="AA232" s="19" t="n">
        <v>0.0947941097306425</v>
      </c>
      <c r="AB232" s="19"/>
      <c r="AC232" s="19" t="n">
        <v>0.104699699166986</v>
      </c>
      <c r="AD232" s="19" t="n">
        <v>0.118919454898151</v>
      </c>
      <c r="AE232" s="19" t="n">
        <v>0.11610920739731</v>
      </c>
      <c r="AF232" s="19"/>
      <c r="AG232" s="19" t="n">
        <v>0.111047792887203</v>
      </c>
      <c r="AH232" s="19" t="n">
        <v>0.114702633559966</v>
      </c>
      <c r="AI232" s="19" t="n">
        <v>0.124581333781144</v>
      </c>
      <c r="AJ232" s="19" t="n">
        <v>0.0829358118199913</v>
      </c>
      <c r="AK232" s="19" t="n">
        <v>0.100183461282908</v>
      </c>
      <c r="AL232" s="19"/>
      <c r="AM232" s="19" t="n">
        <v>0.116253167063464</v>
      </c>
      <c r="AN232" s="19" t="n">
        <v>0.112625808594217</v>
      </c>
      <c r="AO232" s="19" t="n">
        <v>0.115465105987636</v>
      </c>
      <c r="AP232" s="19"/>
      <c r="AQ232" s="19" t="n">
        <v>0.0902226709840672</v>
      </c>
      <c r="AR232" s="19" t="n">
        <v>0.0894964160744443</v>
      </c>
      <c r="AS232" s="19" t="n">
        <v>0.129246790355471</v>
      </c>
      <c r="AT232" s="19" t="n">
        <v>0.157570324198644</v>
      </c>
      <c r="AU232" s="19" t="n">
        <v>0.199198365236896</v>
      </c>
    </row>
    <row r="233">
      <c r="B233" t="s">
        <v>154</v>
      </c>
      <c r="C233" s="19" t="n">
        <v>0.0887579972058003</v>
      </c>
      <c r="D233" s="19" t="n">
        <v>0.0801179944842257</v>
      </c>
      <c r="E233" s="19" t="n">
        <v>0.0964365407776899</v>
      </c>
      <c r="F233" s="19"/>
      <c r="G233" s="19" t="n">
        <v>0.209655151625369</v>
      </c>
      <c r="H233" s="19" t="n">
        <v>0.0675534622670275</v>
      </c>
      <c r="I233" s="19" t="n">
        <v>0.0755202596758636</v>
      </c>
      <c r="J233" s="19" t="n">
        <v>0.06648320757027</v>
      </c>
      <c r="K233" s="19" t="n">
        <v>0.0894122604537233</v>
      </c>
      <c r="L233" s="19" t="n">
        <v>0.0739920617167955</v>
      </c>
      <c r="M233" s="19"/>
      <c r="N233" s="19" t="n">
        <v>0.0915192106943596</v>
      </c>
      <c r="O233" s="19" t="n">
        <v>0.0972461461338259</v>
      </c>
      <c r="P233" s="19" t="n">
        <v>0.0912358788742676</v>
      </c>
      <c r="Q233" s="19" t="n">
        <v>0.075815795553372</v>
      </c>
      <c r="R233" s="19"/>
      <c r="S233" s="19" t="n">
        <v>0.133710693609911</v>
      </c>
      <c r="T233" s="19" t="n">
        <v>0.0953365503763346</v>
      </c>
      <c r="U233" s="19" t="n">
        <v>0.0575207352068107</v>
      </c>
      <c r="V233" s="19" t="n">
        <v>0.0578971437612929</v>
      </c>
      <c r="W233" s="19" t="n">
        <v>0.129244463927232</v>
      </c>
      <c r="X233" s="19" t="n">
        <v>0.108427095321563</v>
      </c>
      <c r="Y233" s="19" t="n">
        <v>0.0426675542480304</v>
      </c>
      <c r="Z233" s="19" t="n">
        <v>0.0854714570383202</v>
      </c>
      <c r="AA233" s="19" t="n">
        <v>0.0702077990011626</v>
      </c>
      <c r="AB233" s="19"/>
      <c r="AC233" s="19" t="n">
        <v>0.0676567741530674</v>
      </c>
      <c r="AD233" s="19" t="n">
        <v>0.0852904419043659</v>
      </c>
      <c r="AE233" s="19" t="n">
        <v>0.109380087876034</v>
      </c>
      <c r="AF233" s="19"/>
      <c r="AG233" s="19" t="n">
        <v>0.0866898742221457</v>
      </c>
      <c r="AH233" s="19" t="n">
        <v>0.0728962085171287</v>
      </c>
      <c r="AI233" s="19" t="n">
        <v>0.0906915702968998</v>
      </c>
      <c r="AJ233" s="19" t="n">
        <v>0.128636259678302</v>
      </c>
      <c r="AK233" s="19" t="n">
        <v>0.10327385536483</v>
      </c>
      <c r="AL233" s="19"/>
      <c r="AM233" s="19" t="n">
        <v>0.107471202893553</v>
      </c>
      <c r="AN233" s="19" t="n">
        <v>0.0794651577134956</v>
      </c>
      <c r="AO233" s="19" t="n">
        <v>0.0687475356887417</v>
      </c>
      <c r="AP233" s="19"/>
      <c r="AQ233" s="19" t="n">
        <v>0.0658983742608406</v>
      </c>
      <c r="AR233" s="19" t="n">
        <v>0.100270375433123</v>
      </c>
      <c r="AS233" s="19" t="n">
        <v>0.107052987127917</v>
      </c>
      <c r="AT233" s="19" t="n">
        <v>0.0716391272404689</v>
      </c>
      <c r="AU233" s="19" t="n">
        <v>0.0757930299526473</v>
      </c>
    </row>
    <row r="234">
      <c r="B234" t="s">
        <v>155</v>
      </c>
      <c r="C234" s="19" t="n">
        <v>0.0396789258561502</v>
      </c>
      <c r="D234" s="19" t="n">
        <v>0.0350432745714453</v>
      </c>
      <c r="E234" s="19" t="n">
        <v>0.0442448291004051</v>
      </c>
      <c r="F234" s="19"/>
      <c r="G234" s="19" t="n">
        <v>0.0693520502685712</v>
      </c>
      <c r="H234" s="19" t="n">
        <v>0.0337541096517123</v>
      </c>
      <c r="I234" s="19" t="n">
        <v>0.0313325234066757</v>
      </c>
      <c r="J234" s="19" t="n">
        <v>0.0330022153982594</v>
      </c>
      <c r="K234" s="19" t="n">
        <v>0.0439900276450842</v>
      </c>
      <c r="L234" s="19" t="n">
        <v>0.038165453044308</v>
      </c>
      <c r="M234" s="19"/>
      <c r="N234" s="19" t="n">
        <v>0.0475420926820754</v>
      </c>
      <c r="O234" s="19" t="n">
        <v>0.0433691295451651</v>
      </c>
      <c r="P234" s="19" t="n">
        <v>0.0363712282434849</v>
      </c>
      <c r="Q234" s="19" t="n">
        <v>0.0307284344496168</v>
      </c>
      <c r="R234" s="19"/>
      <c r="S234" s="19" t="n">
        <v>0.0670914345756376</v>
      </c>
      <c r="T234" s="19" t="n">
        <v>0.0287392013917401</v>
      </c>
      <c r="U234" s="19" t="n">
        <v>0.0760102701077434</v>
      </c>
      <c r="V234" s="19" t="n">
        <v>0.0524753015011458</v>
      </c>
      <c r="W234" s="19" t="n">
        <v>0.0240096816942827</v>
      </c>
      <c r="X234" s="19" t="n">
        <v>0.00894063544274532</v>
      </c>
      <c r="Y234" s="19" t="n">
        <v>0.0129393664031008</v>
      </c>
      <c r="Z234" s="19" t="n">
        <v>0.040996853614135</v>
      </c>
      <c r="AA234" s="19" t="n">
        <v>0.0360172652772168</v>
      </c>
      <c r="AB234" s="19"/>
      <c r="AC234" s="19" t="n">
        <v>0.0407351435621733</v>
      </c>
      <c r="AD234" s="19" t="n">
        <v>0.0302916064596965</v>
      </c>
      <c r="AE234" s="19" t="n">
        <v>0.0309618938297293</v>
      </c>
      <c r="AF234" s="19"/>
      <c r="AG234" s="19" t="n">
        <v>0.0445027713049947</v>
      </c>
      <c r="AH234" s="19" t="n">
        <v>0.0243183389971256</v>
      </c>
      <c r="AI234" s="19" t="n">
        <v>0.0360675387238327</v>
      </c>
      <c r="AJ234" s="19" t="n">
        <v>0.0215105816589084</v>
      </c>
      <c r="AK234" s="19" t="n">
        <v>0.0360336713433342</v>
      </c>
      <c r="AL234" s="19"/>
      <c r="AM234" s="19" t="n">
        <v>0.0424899932398411</v>
      </c>
      <c r="AN234" s="19" t="n">
        <v>0.0234923829735198</v>
      </c>
      <c r="AO234" s="19" t="n">
        <v>0.0627974232994135</v>
      </c>
      <c r="AP234" s="19"/>
      <c r="AQ234" s="19" t="n">
        <v>0.0298255739036982</v>
      </c>
      <c r="AR234" s="19" t="n">
        <v>0.0362810267319438</v>
      </c>
      <c r="AS234" s="19" t="n">
        <v>0.0487386764485307</v>
      </c>
      <c r="AT234" s="19" t="n">
        <v>0.0538772701109952</v>
      </c>
      <c r="AU234" s="19" t="n">
        <v>0.0793293511786363</v>
      </c>
    </row>
    <row r="235">
      <c r="B235" t="s">
        <v>156</v>
      </c>
      <c r="C235" s="19" t="n">
        <v>0.0098720863403554</v>
      </c>
      <c r="D235" s="19" t="n">
        <v>0.00784581601791861</v>
      </c>
      <c r="E235" s="19" t="n">
        <v>0.0118244881874151</v>
      </c>
      <c r="F235" s="19"/>
      <c r="G235" s="19" t="n">
        <v>0.0233755080882539</v>
      </c>
      <c r="H235" s="19" t="n">
        <v>0.0210971004088536</v>
      </c>
      <c r="I235" s="19" t="n">
        <v>0.0131392645598294</v>
      </c>
      <c r="J235" s="19" t="n">
        <v>0.00425566633172083</v>
      </c>
      <c r="K235" s="19" t="n">
        <v>0.00308113896222203</v>
      </c>
      <c r="L235" s="19" t="n">
        <v>0.00192967807380814</v>
      </c>
      <c r="M235" s="19"/>
      <c r="N235" s="19" t="n">
        <v>0.0127854791200374</v>
      </c>
      <c r="O235" s="19" t="n">
        <v>0.0134469077765131</v>
      </c>
      <c r="P235" s="19" t="n">
        <v>0.00727873027715897</v>
      </c>
      <c r="Q235" s="19" t="n">
        <v>0.00354585750231326</v>
      </c>
      <c r="R235" s="19"/>
      <c r="S235" s="19" t="n">
        <v>0.0174365639659129</v>
      </c>
      <c r="T235" s="19" t="n">
        <v>0.0101601250399149</v>
      </c>
      <c r="U235" s="19" t="n">
        <v>0.00339891320276247</v>
      </c>
      <c r="V235" s="19" t="n">
        <v>0.00379993007070029</v>
      </c>
      <c r="W235" s="19" t="n">
        <v>0.0110514319532785</v>
      </c>
      <c r="X235" s="19" t="n">
        <v>0.011957864848057</v>
      </c>
      <c r="Y235" s="19" t="n">
        <v>0.0043131155865989</v>
      </c>
      <c r="Z235" s="19" t="n">
        <v>0.0219493129848142</v>
      </c>
      <c r="AA235" s="19" t="n">
        <v>0.00786852485209947</v>
      </c>
      <c r="AB235" s="19"/>
      <c r="AC235" s="19" t="n">
        <v>0.00834980980251658</v>
      </c>
      <c r="AD235" s="19" t="n">
        <v>0.00450924075416178</v>
      </c>
      <c r="AE235" s="19" t="n">
        <v>0.0206389834891929</v>
      </c>
      <c r="AF235" s="19"/>
      <c r="AG235" s="19" t="n">
        <v>0.00660381525965801</v>
      </c>
      <c r="AH235" s="19" t="n">
        <v>0.0137619952241192</v>
      </c>
      <c r="AI235" s="19" t="n">
        <v>0</v>
      </c>
      <c r="AJ235" s="19" t="n">
        <v>0</v>
      </c>
      <c r="AK235" s="19" t="n">
        <v>0.0195282839889597</v>
      </c>
      <c r="AL235" s="19"/>
      <c r="AM235" s="19" t="n">
        <v>0.00994468406342893</v>
      </c>
      <c r="AN235" s="19" t="n">
        <v>0.012501190865485</v>
      </c>
      <c r="AO235" s="19" t="n">
        <v>0</v>
      </c>
      <c r="AP235" s="19"/>
      <c r="AQ235" s="19" t="n">
        <v>0.00621105054561719</v>
      </c>
      <c r="AR235" s="19" t="n">
        <v>0.00969031052571349</v>
      </c>
      <c r="AS235" s="19" t="n">
        <v>0.0151024095843354</v>
      </c>
      <c r="AT235" s="19" t="n">
        <v>0.0136456752069696</v>
      </c>
      <c r="AU235" s="19" t="n">
        <v>0.04407923074938</v>
      </c>
    </row>
    <row r="236">
      <c r="B236" t="s">
        <v>157</v>
      </c>
      <c r="C236" s="19" t="n">
        <v>0.0019409266686557</v>
      </c>
      <c r="D236" s="19" t="n">
        <v>0.0034337906661567</v>
      </c>
      <c r="E236" s="19" t="n">
        <v>0.000555983318978369</v>
      </c>
      <c r="F236" s="19"/>
      <c r="G236" s="19" t="n">
        <v>0.00420307242750537</v>
      </c>
      <c r="H236" s="19" t="n">
        <v>0.00408361862830695</v>
      </c>
      <c r="I236" s="19" t="n">
        <v>0.00314289774814677</v>
      </c>
      <c r="J236" s="19" t="n">
        <v>0</v>
      </c>
      <c r="K236" s="19" t="n">
        <v>0.00179638442291432</v>
      </c>
      <c r="L236" s="19" t="n">
        <v>0</v>
      </c>
      <c r="M236" s="19"/>
      <c r="N236" s="19" t="n">
        <v>0.00530906547312694</v>
      </c>
      <c r="O236" s="19" t="n">
        <v>0</v>
      </c>
      <c r="P236" s="19" t="n">
        <v>0</v>
      </c>
      <c r="Q236" s="19" t="n">
        <v>0.00205708893700688</v>
      </c>
      <c r="R236" s="19"/>
      <c r="S236" s="19" t="n">
        <v>0.0124033421215249</v>
      </c>
      <c r="T236" s="19" t="n">
        <v>0</v>
      </c>
      <c r="U236" s="19" t="n">
        <v>0</v>
      </c>
      <c r="V236" s="19" t="n">
        <v>0</v>
      </c>
      <c r="W236" s="19" t="n">
        <v>0</v>
      </c>
      <c r="X236" s="19" t="n">
        <v>0</v>
      </c>
      <c r="Y236" s="19" t="n">
        <v>0</v>
      </c>
      <c r="Z236" s="19" t="n">
        <v>0</v>
      </c>
      <c r="AA236" s="19" t="n">
        <v>0</v>
      </c>
      <c r="AB236" s="19"/>
      <c r="AC236" s="19" t="n">
        <v>0.000739423380614981</v>
      </c>
      <c r="AD236" s="19" t="n">
        <v>0.0017504254019883</v>
      </c>
      <c r="AE236" s="19" t="n">
        <v>0.0031776611289446</v>
      </c>
      <c r="AF236" s="19"/>
      <c r="AG236" s="19" t="n">
        <v>0.00241800314560058</v>
      </c>
      <c r="AH236" s="19" t="n">
        <v>0.00185437351231277</v>
      </c>
      <c r="AI236" s="19" t="n">
        <v>0</v>
      </c>
      <c r="AJ236" s="19" t="n">
        <v>0</v>
      </c>
      <c r="AK236" s="19" t="n">
        <v>0.0033339395032386</v>
      </c>
      <c r="AL236" s="19"/>
      <c r="AM236" s="19" t="n">
        <v>0.00434326631837715</v>
      </c>
      <c r="AN236" s="19" t="n">
        <v>0.00150076354893772</v>
      </c>
      <c r="AO236" s="19" t="n">
        <v>0</v>
      </c>
      <c r="AP236" s="19"/>
      <c r="AQ236" s="19" t="n">
        <v>0.00122870344788973</v>
      </c>
      <c r="AR236" s="19" t="n">
        <v>0.00191205954097495</v>
      </c>
      <c r="AS236" s="19" t="n">
        <v>0</v>
      </c>
      <c r="AT236" s="19" t="n">
        <v>0</v>
      </c>
      <c r="AU236" s="19" t="n">
        <v>0</v>
      </c>
    </row>
    <row r="237">
      <c r="B237" t="s">
        <v>88</v>
      </c>
      <c r="C237" s="19" t="n">
        <v>0.0727477681398578</v>
      </c>
      <c r="D237" s="19" t="n">
        <v>0.0595952189715665</v>
      </c>
      <c r="E237" s="19" t="n">
        <v>0.0846186253331173</v>
      </c>
      <c r="F237" s="19"/>
      <c r="G237" s="19" t="n">
        <v>0.034733105351223</v>
      </c>
      <c r="H237" s="19" t="n">
        <v>0.0496765102568398</v>
      </c>
      <c r="I237" s="19" t="n">
        <v>0.10827306619152</v>
      </c>
      <c r="J237" s="19" t="n">
        <v>0.0601255826395184</v>
      </c>
      <c r="K237" s="19" t="n">
        <v>0.086699215765244</v>
      </c>
      <c r="L237" s="19" t="n">
        <v>0.0815370045833879</v>
      </c>
      <c r="M237" s="19"/>
      <c r="N237" s="19" t="n">
        <v>0.0493204299866206</v>
      </c>
      <c r="O237" s="19" t="n">
        <v>0.0670302494646672</v>
      </c>
      <c r="P237" s="19" t="n">
        <v>0.0734189158561401</v>
      </c>
      <c r="Q237" s="19" t="n">
        <v>0.104289311032252</v>
      </c>
      <c r="R237" s="19"/>
      <c r="S237" s="19" t="n">
        <v>0.0507221837434256</v>
      </c>
      <c r="T237" s="19" t="n">
        <v>0.0869070515056726</v>
      </c>
      <c r="U237" s="19" t="n">
        <v>0.0871392752847569</v>
      </c>
      <c r="V237" s="19" t="n">
        <v>0.093973645965744</v>
      </c>
      <c r="W237" s="19" t="n">
        <v>0.0444248823127682</v>
      </c>
      <c r="X237" s="19" t="n">
        <v>0.088869988073017</v>
      </c>
      <c r="Y237" s="19" t="n">
        <v>0.0779342894906906</v>
      </c>
      <c r="Z237" s="19" t="n">
        <v>0.0560220895045047</v>
      </c>
      <c r="AA237" s="19" t="n">
        <v>0.0603852342035222</v>
      </c>
      <c r="AB237" s="19"/>
      <c r="AC237" s="19" t="n">
        <v>0.0787422998829443</v>
      </c>
      <c r="AD237" s="19" t="n">
        <v>0.0621005482561714</v>
      </c>
      <c r="AE237" s="19" t="n">
        <v>0.088806332994701</v>
      </c>
      <c r="AF237" s="19"/>
      <c r="AG237" s="19" t="n">
        <v>0.0684340678124863</v>
      </c>
      <c r="AH237" s="19" t="n">
        <v>0.0639069639587807</v>
      </c>
      <c r="AI237" s="19" t="n">
        <v>0.0689830442514506</v>
      </c>
      <c r="AJ237" s="19" t="n">
        <v>0.0324674828848215</v>
      </c>
      <c r="AK237" s="19" t="n">
        <v>0.122547696095723</v>
      </c>
      <c r="AL237" s="19"/>
      <c r="AM237" s="19" t="n">
        <v>0.0498621381091081</v>
      </c>
      <c r="AN237" s="19" t="n">
        <v>0.0458791950630125</v>
      </c>
      <c r="AO237" s="19" t="n">
        <v>0.0585087920763829</v>
      </c>
      <c r="AP237" s="19"/>
      <c r="AQ237" s="19" t="n">
        <v>0.0802439527117358</v>
      </c>
      <c r="AR237" s="19" t="n">
        <v>0.0623612452492006</v>
      </c>
      <c r="AS237" s="19" t="n">
        <v>0.0664948820831145</v>
      </c>
      <c r="AT237" s="19" t="n">
        <v>0.0670454521432483</v>
      </c>
      <c r="AU237" s="19" t="n">
        <v>0.161994088183925</v>
      </c>
    </row>
    <row r="238">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row>
    <row r="239">
      <c r="B239" s="7" t="s">
        <v>159</v>
      </c>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row>
    <row r="240">
      <c r="B240" s="26" t="s">
        <v>79</v>
      </c>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row>
    <row r="241">
      <c r="B241" t="s">
        <v>148</v>
      </c>
      <c r="C241" s="19" t="n">
        <v>0.0414230689992917</v>
      </c>
      <c r="D241" s="19" t="n">
        <v>0.054233625777383</v>
      </c>
      <c r="E241" s="19" t="n">
        <v>0.0296824006776846</v>
      </c>
      <c r="F241" s="19"/>
      <c r="G241" s="19" t="n">
        <v>0.0229088881063988</v>
      </c>
      <c r="H241" s="19" t="n">
        <v>0.0381207907674029</v>
      </c>
      <c r="I241" s="19" t="n">
        <v>0.025383957764572</v>
      </c>
      <c r="J241" s="19" t="n">
        <v>0.0446100673268303</v>
      </c>
      <c r="K241" s="19" t="n">
        <v>0.0541142783238717</v>
      </c>
      <c r="L241" s="19" t="n">
        <v>0.0524840794562564</v>
      </c>
      <c r="M241" s="19"/>
      <c r="N241" s="19" t="n">
        <v>0.0267066832067532</v>
      </c>
      <c r="O241" s="19" t="n">
        <v>0.0508035471764762</v>
      </c>
      <c r="P241" s="19" t="n">
        <v>0.0392297753564117</v>
      </c>
      <c r="Q241" s="19" t="n">
        <v>0.0499694826283327</v>
      </c>
      <c r="R241" s="19"/>
      <c r="S241" s="19" t="n">
        <v>0.0231410979174054</v>
      </c>
      <c r="T241" s="19" t="n">
        <v>0.0559775151212934</v>
      </c>
      <c r="U241" s="19" t="n">
        <v>0.0405481070641484</v>
      </c>
      <c r="V241" s="19" t="n">
        <v>0.0575912972318598</v>
      </c>
      <c r="W241" s="19" t="n">
        <v>0.0589360820333655</v>
      </c>
      <c r="X241" s="19" t="n">
        <v>0.0187288523640648</v>
      </c>
      <c r="Y241" s="19" t="n">
        <v>0.0321003487848673</v>
      </c>
      <c r="Z241" s="19" t="n">
        <v>0.0231551023352027</v>
      </c>
      <c r="AA241" s="19" t="n">
        <v>0.0526901353205363</v>
      </c>
      <c r="AB241" s="19"/>
      <c r="AC241" s="19" t="n">
        <v>0.069858100601339</v>
      </c>
      <c r="AD241" s="19" t="n">
        <v>0.0211852422860415</v>
      </c>
      <c r="AE241" s="19" t="n">
        <v>0.0423047391017368</v>
      </c>
      <c r="AF241" s="19"/>
      <c r="AG241" s="19" t="n">
        <v>0.0562145540063289</v>
      </c>
      <c r="AH241" s="19" t="n">
        <v>0.0279176036796535</v>
      </c>
      <c r="AI241" s="19" t="n">
        <v>0.0194764468205259</v>
      </c>
      <c r="AJ241" s="19" t="n">
        <v>0.271796426489266</v>
      </c>
      <c r="AK241" s="19" t="n">
        <v>0.026307866692491</v>
      </c>
      <c r="AL241" s="19"/>
      <c r="AM241" s="19" t="n">
        <v>0.0466238165737602</v>
      </c>
      <c r="AN241" s="19" t="n">
        <v>0.0228917299332627</v>
      </c>
      <c r="AO241" s="19" t="n">
        <v>0.0159706059077286</v>
      </c>
      <c r="AP241" s="19"/>
      <c r="AQ241" s="19" t="n">
        <v>0.0388392727923853</v>
      </c>
      <c r="AR241" s="19" t="n">
        <v>0.0650797902427997</v>
      </c>
      <c r="AS241" s="19" t="n">
        <v>0.0300002416913978</v>
      </c>
      <c r="AT241" s="19" t="n">
        <v>0.0166217271125898</v>
      </c>
      <c r="AU241" s="19" t="n">
        <v>0</v>
      </c>
    </row>
    <row r="242">
      <c r="B242" t="s">
        <v>149</v>
      </c>
      <c r="C242" s="19" t="n">
        <v>0.0989668840904361</v>
      </c>
      <c r="D242" s="19" t="n">
        <v>0.114141217834965</v>
      </c>
      <c r="E242" s="19" t="n">
        <v>0.0853495741152697</v>
      </c>
      <c r="F242" s="19"/>
      <c r="G242" s="19" t="n">
        <v>0.0591754046524608</v>
      </c>
      <c r="H242" s="19" t="n">
        <v>0.060559145815739</v>
      </c>
      <c r="I242" s="19" t="n">
        <v>0.06893875527135</v>
      </c>
      <c r="J242" s="19" t="n">
        <v>0.0589437227137252</v>
      </c>
      <c r="K242" s="19" t="n">
        <v>0.141694020362812</v>
      </c>
      <c r="L242" s="19" t="n">
        <v>0.165336610327669</v>
      </c>
      <c r="M242" s="19"/>
      <c r="N242" s="19" t="n">
        <v>0.0901556322955287</v>
      </c>
      <c r="O242" s="19" t="n">
        <v>0.0805271397568937</v>
      </c>
      <c r="P242" s="19" t="n">
        <v>0.12046342897899</v>
      </c>
      <c r="Q242" s="19" t="n">
        <v>0.107900276609054</v>
      </c>
      <c r="R242" s="19"/>
      <c r="S242" s="19" t="n">
        <v>0.0711049301536624</v>
      </c>
      <c r="T242" s="19" t="n">
        <v>0.0961502291676663</v>
      </c>
      <c r="U242" s="19" t="n">
        <v>0.104795145483169</v>
      </c>
      <c r="V242" s="19" t="n">
        <v>0.109240252822173</v>
      </c>
      <c r="W242" s="19" t="n">
        <v>0.0718215330259167</v>
      </c>
      <c r="X242" s="19" t="n">
        <v>0.0853288192253479</v>
      </c>
      <c r="Y242" s="19" t="n">
        <v>0.119607573291136</v>
      </c>
      <c r="Z242" s="19" t="n">
        <v>0.108548229375457</v>
      </c>
      <c r="AA242" s="19" t="n">
        <v>0.132731831916677</v>
      </c>
      <c r="AB242" s="19"/>
      <c r="AC242" s="19" t="n">
        <v>0.131256075640501</v>
      </c>
      <c r="AD242" s="19" t="n">
        <v>0.0901341029391571</v>
      </c>
      <c r="AE242" s="19" t="n">
        <v>0.0777018821715545</v>
      </c>
      <c r="AF242" s="19"/>
      <c r="AG242" s="19" t="n">
        <v>0.131672820918529</v>
      </c>
      <c r="AH242" s="19" t="n">
        <v>0.0729629364019819</v>
      </c>
      <c r="AI242" s="19" t="n">
        <v>0.128205742949263</v>
      </c>
      <c r="AJ242" s="19" t="n">
        <v>0.150460070129966</v>
      </c>
      <c r="AK242" s="19" t="n">
        <v>0.0816333851792917</v>
      </c>
      <c r="AL242" s="19"/>
      <c r="AM242" s="19" t="n">
        <v>0.118407585567105</v>
      </c>
      <c r="AN242" s="19" t="n">
        <v>0.0815588453336491</v>
      </c>
      <c r="AO242" s="19" t="n">
        <v>0.105223812760244</v>
      </c>
      <c r="AP242" s="19"/>
      <c r="AQ242" s="19" t="n">
        <v>0.138256931860877</v>
      </c>
      <c r="AR242" s="19" t="n">
        <v>0.0795661839622048</v>
      </c>
      <c r="AS242" s="19" t="n">
        <v>0.0889954279451352</v>
      </c>
      <c r="AT242" s="19" t="n">
        <v>0.0483635095600635</v>
      </c>
      <c r="AU242" s="19" t="n">
        <v>0.115546961806908</v>
      </c>
    </row>
    <row r="243">
      <c r="B243" t="s">
        <v>150</v>
      </c>
      <c r="C243" s="19" t="n">
        <v>0.160753716112764</v>
      </c>
      <c r="D243" s="19" t="n">
        <v>0.170269081302456</v>
      </c>
      <c r="E243" s="19" t="n">
        <v>0.151979176861642</v>
      </c>
      <c r="F243" s="19"/>
      <c r="G243" s="19" t="n">
        <v>0.0746708294232784</v>
      </c>
      <c r="H243" s="19" t="n">
        <v>0.105497368138859</v>
      </c>
      <c r="I243" s="19" t="n">
        <v>0.131944303093608</v>
      </c>
      <c r="J243" s="19" t="n">
        <v>0.163272911484578</v>
      </c>
      <c r="K243" s="19" t="n">
        <v>0.225230363847193</v>
      </c>
      <c r="L243" s="19" t="n">
        <v>0.214385933058714</v>
      </c>
      <c r="M243" s="19"/>
      <c r="N243" s="19" t="n">
        <v>0.190801520547585</v>
      </c>
      <c r="O243" s="19" t="n">
        <v>0.149132075927267</v>
      </c>
      <c r="P243" s="19" t="n">
        <v>0.154473756190196</v>
      </c>
      <c r="Q243" s="19" t="n">
        <v>0.145453384005556</v>
      </c>
      <c r="R243" s="19"/>
      <c r="S243" s="19" t="n">
        <v>0.135933541015879</v>
      </c>
      <c r="T243" s="19" t="n">
        <v>0.230648714184205</v>
      </c>
      <c r="U243" s="19" t="n">
        <v>0.160928668746706</v>
      </c>
      <c r="V243" s="19" t="n">
        <v>0.176509046823877</v>
      </c>
      <c r="W243" s="19" t="n">
        <v>0.17175394884765</v>
      </c>
      <c r="X243" s="19" t="n">
        <v>0.110167660189454</v>
      </c>
      <c r="Y243" s="19" t="n">
        <v>0.140064877541431</v>
      </c>
      <c r="Z243" s="19" t="n">
        <v>0.121471402843643</v>
      </c>
      <c r="AA243" s="19" t="n">
        <v>0.153367894793246</v>
      </c>
      <c r="AB243" s="19"/>
      <c r="AC243" s="19" t="n">
        <v>0.193703899604712</v>
      </c>
      <c r="AD243" s="19" t="n">
        <v>0.17830358018792</v>
      </c>
      <c r="AE243" s="19" t="n">
        <v>0.074202927036539</v>
      </c>
      <c r="AF243" s="19"/>
      <c r="AG243" s="19" t="n">
        <v>0.191225860573731</v>
      </c>
      <c r="AH243" s="19" t="n">
        <v>0.145247165981739</v>
      </c>
      <c r="AI243" s="19" t="n">
        <v>0.177909962164453</v>
      </c>
      <c r="AJ243" s="19" t="n">
        <v>0.146753992527661</v>
      </c>
      <c r="AK243" s="19" t="n">
        <v>0.110031642601183</v>
      </c>
      <c r="AL243" s="19"/>
      <c r="AM243" s="19" t="n">
        <v>0.183789762409387</v>
      </c>
      <c r="AN243" s="19" t="n">
        <v>0.14535964173954</v>
      </c>
      <c r="AO243" s="19" t="n">
        <v>0.187599455810179</v>
      </c>
      <c r="AP243" s="19"/>
      <c r="AQ243" s="19" t="n">
        <v>0.164515061304497</v>
      </c>
      <c r="AR243" s="19" t="n">
        <v>0.168577714691296</v>
      </c>
      <c r="AS243" s="19" t="n">
        <v>0.150407461070656</v>
      </c>
      <c r="AT243" s="19" t="n">
        <v>0.181138039313966</v>
      </c>
      <c r="AU243" s="19" t="n">
        <v>0.0533364184686625</v>
      </c>
    </row>
    <row r="244">
      <c r="B244" t="s">
        <v>151</v>
      </c>
      <c r="C244" s="19" t="n">
        <v>0.14553946782477</v>
      </c>
      <c r="D244" s="19" t="n">
        <v>0.16337411243081</v>
      </c>
      <c r="E244" s="19" t="n">
        <v>0.127667990344608</v>
      </c>
      <c r="F244" s="19"/>
      <c r="G244" s="19" t="n">
        <v>0.0992024372678633</v>
      </c>
      <c r="H244" s="19" t="n">
        <v>0.127398275494549</v>
      </c>
      <c r="I244" s="19" t="n">
        <v>0.106988344618848</v>
      </c>
      <c r="J244" s="19" t="n">
        <v>0.170051915663482</v>
      </c>
      <c r="K244" s="19" t="n">
        <v>0.14929125036218</v>
      </c>
      <c r="L244" s="19" t="n">
        <v>0.186594149202541</v>
      </c>
      <c r="M244" s="19"/>
      <c r="N244" s="19" t="n">
        <v>0.173285342772002</v>
      </c>
      <c r="O244" s="19" t="n">
        <v>0.158469985900848</v>
      </c>
      <c r="P244" s="19" t="n">
        <v>0.103994906451462</v>
      </c>
      <c r="Q244" s="19" t="n">
        <v>0.13863089987606</v>
      </c>
      <c r="R244" s="19"/>
      <c r="S244" s="19" t="n">
        <v>0.104955720610719</v>
      </c>
      <c r="T244" s="19" t="n">
        <v>0.120827800388551</v>
      </c>
      <c r="U244" s="19" t="n">
        <v>0.217086819038253</v>
      </c>
      <c r="V244" s="19" t="n">
        <v>0.149005869964782</v>
      </c>
      <c r="W244" s="19" t="n">
        <v>0.171457335966848</v>
      </c>
      <c r="X244" s="19" t="n">
        <v>0.136419395215435</v>
      </c>
      <c r="Y244" s="19" t="n">
        <v>0.129051097641858</v>
      </c>
      <c r="Z244" s="19" t="n">
        <v>0.137689726423304</v>
      </c>
      <c r="AA244" s="19" t="n">
        <v>0.171662639854659</v>
      </c>
      <c r="AB244" s="19"/>
      <c r="AC244" s="19" t="n">
        <v>0.17863016863172</v>
      </c>
      <c r="AD244" s="19" t="n">
        <v>0.145723181540348</v>
      </c>
      <c r="AE244" s="19" t="n">
        <v>0.086380945506354</v>
      </c>
      <c r="AF244" s="19"/>
      <c r="AG244" s="19" t="n">
        <v>0.179096816628996</v>
      </c>
      <c r="AH244" s="19" t="n">
        <v>0.1505458895637</v>
      </c>
      <c r="AI244" s="19" t="n">
        <v>0.128511060750186</v>
      </c>
      <c r="AJ244" s="19" t="n">
        <v>0.158120212010313</v>
      </c>
      <c r="AK244" s="19" t="n">
        <v>0.0929371878057385</v>
      </c>
      <c r="AL244" s="19"/>
      <c r="AM244" s="19" t="n">
        <v>0.172858386669037</v>
      </c>
      <c r="AN244" s="19" t="n">
        <v>0.142637186535478</v>
      </c>
      <c r="AO244" s="19" t="n">
        <v>0.103316263970361</v>
      </c>
      <c r="AP244" s="19"/>
      <c r="AQ244" s="19" t="n">
        <v>0.157881575117744</v>
      </c>
      <c r="AR244" s="19" t="n">
        <v>0.159494511500865</v>
      </c>
      <c r="AS244" s="19" t="n">
        <v>0.138429918846725</v>
      </c>
      <c r="AT244" s="19" t="n">
        <v>0.108377069697335</v>
      </c>
      <c r="AU244" s="19" t="n">
        <v>0.242960491596343</v>
      </c>
    </row>
    <row r="245">
      <c r="B245" t="s">
        <v>152</v>
      </c>
      <c r="C245" s="19" t="n">
        <v>0.117966241533872</v>
      </c>
      <c r="D245" s="19" t="n">
        <v>0.113683840611837</v>
      </c>
      <c r="E245" s="19" t="n">
        <v>0.122656299827455</v>
      </c>
      <c r="F245" s="19"/>
      <c r="G245" s="19" t="n">
        <v>0.137409697992999</v>
      </c>
      <c r="H245" s="19" t="n">
        <v>0.153561228993085</v>
      </c>
      <c r="I245" s="19" t="n">
        <v>0.113929076816393</v>
      </c>
      <c r="J245" s="19" t="n">
        <v>0.136904032213259</v>
      </c>
      <c r="K245" s="19" t="n">
        <v>0.0988819334375498</v>
      </c>
      <c r="L245" s="19" t="n">
        <v>0.0855426144557667</v>
      </c>
      <c r="M245" s="19"/>
      <c r="N245" s="19" t="n">
        <v>0.101801272276579</v>
      </c>
      <c r="O245" s="19" t="n">
        <v>0.138096015143136</v>
      </c>
      <c r="P245" s="19" t="n">
        <v>0.122977557874952</v>
      </c>
      <c r="Q245" s="19" t="n">
        <v>0.111454820749152</v>
      </c>
      <c r="R245" s="19"/>
      <c r="S245" s="19" t="n">
        <v>0.106409994390064</v>
      </c>
      <c r="T245" s="19" t="n">
        <v>0.103566541834831</v>
      </c>
      <c r="U245" s="19" t="n">
        <v>0.109311849194145</v>
      </c>
      <c r="V245" s="19" t="n">
        <v>0.0897763402477459</v>
      </c>
      <c r="W245" s="19" t="n">
        <v>0.171843005935468</v>
      </c>
      <c r="X245" s="19" t="n">
        <v>0.154553932241775</v>
      </c>
      <c r="Y245" s="19" t="n">
        <v>0.159705050682539</v>
      </c>
      <c r="Z245" s="19" t="n">
        <v>0.151477020691058</v>
      </c>
      <c r="AA245" s="19" t="n">
        <v>0.0711075664038986</v>
      </c>
      <c r="AB245" s="19"/>
      <c r="AC245" s="19" t="n">
        <v>0.0954527104070832</v>
      </c>
      <c r="AD245" s="19" t="n">
        <v>0.126518780992501</v>
      </c>
      <c r="AE245" s="19" t="n">
        <v>0.143793330322637</v>
      </c>
      <c r="AF245" s="19"/>
      <c r="AG245" s="19" t="n">
        <v>0.100367619061655</v>
      </c>
      <c r="AH245" s="19" t="n">
        <v>0.132781935546694</v>
      </c>
      <c r="AI245" s="19" t="n">
        <v>0.126998304326153</v>
      </c>
      <c r="AJ245" s="19" t="n">
        <v>0</v>
      </c>
      <c r="AK245" s="19" t="n">
        <v>0.115497815376432</v>
      </c>
      <c r="AL245" s="19"/>
      <c r="AM245" s="19" t="n">
        <v>0.113120645849023</v>
      </c>
      <c r="AN245" s="19" t="n">
        <v>0.133484259733718</v>
      </c>
      <c r="AO245" s="19" t="n">
        <v>0.17267302142564</v>
      </c>
      <c r="AP245" s="19"/>
      <c r="AQ245" s="19" t="n">
        <v>0.103486779993706</v>
      </c>
      <c r="AR245" s="19" t="n">
        <v>0.115218130670762</v>
      </c>
      <c r="AS245" s="19" t="n">
        <v>0.124672208080449</v>
      </c>
      <c r="AT245" s="19" t="n">
        <v>0.139976241746046</v>
      </c>
      <c r="AU245" s="19" t="n">
        <v>0.22404270877528</v>
      </c>
    </row>
    <row r="246">
      <c r="B246" t="s">
        <v>153</v>
      </c>
      <c r="C246" s="19" t="n">
        <v>0.141109652816612</v>
      </c>
      <c r="D246" s="19" t="n">
        <v>0.131952104925924</v>
      </c>
      <c r="E246" s="19" t="n">
        <v>0.147532660115673</v>
      </c>
      <c r="F246" s="19"/>
      <c r="G246" s="19" t="n">
        <v>0.168518526277286</v>
      </c>
      <c r="H246" s="19" t="n">
        <v>0.148200233251083</v>
      </c>
      <c r="I246" s="19" t="n">
        <v>0.157432834405003</v>
      </c>
      <c r="J246" s="19" t="n">
        <v>0.166606543477572</v>
      </c>
      <c r="K246" s="19" t="n">
        <v>0.104899903788576</v>
      </c>
      <c r="L246" s="19" t="n">
        <v>0.118623051656913</v>
      </c>
      <c r="M246" s="19"/>
      <c r="N246" s="19" t="n">
        <v>0.133824313450398</v>
      </c>
      <c r="O246" s="19" t="n">
        <v>0.143155232717858</v>
      </c>
      <c r="P246" s="19" t="n">
        <v>0.150521449634026</v>
      </c>
      <c r="Q246" s="19" t="n">
        <v>0.138401840638296</v>
      </c>
      <c r="R246" s="19"/>
      <c r="S246" s="19" t="n">
        <v>0.135660360604199</v>
      </c>
      <c r="T246" s="19" t="n">
        <v>0.144896404343087</v>
      </c>
      <c r="U246" s="19" t="n">
        <v>0.0843287565818196</v>
      </c>
      <c r="V246" s="19" t="n">
        <v>0.131155207164798</v>
      </c>
      <c r="W246" s="19" t="n">
        <v>0.134883399787017</v>
      </c>
      <c r="X246" s="19" t="n">
        <v>0.150172718322684</v>
      </c>
      <c r="Y246" s="19" t="n">
        <v>0.181515025552379</v>
      </c>
      <c r="Z246" s="19" t="n">
        <v>0.235363299334488</v>
      </c>
      <c r="AA246" s="19" t="n">
        <v>0.127235632464765</v>
      </c>
      <c r="AB246" s="19"/>
      <c r="AC246" s="19" t="n">
        <v>0.132809747073051</v>
      </c>
      <c r="AD246" s="19" t="n">
        <v>0.137974991621907</v>
      </c>
      <c r="AE246" s="19" t="n">
        <v>0.135404244226356</v>
      </c>
      <c r="AF246" s="19"/>
      <c r="AG246" s="19" t="n">
        <v>0.131439926951832</v>
      </c>
      <c r="AH246" s="19" t="n">
        <v>0.131205271811534</v>
      </c>
      <c r="AI246" s="19" t="n">
        <v>0.106567179538873</v>
      </c>
      <c r="AJ246" s="19" t="n">
        <v>0.149200680103769</v>
      </c>
      <c r="AK246" s="19" t="n">
        <v>0.143134974781386</v>
      </c>
      <c r="AL246" s="19"/>
      <c r="AM246" s="19" t="n">
        <v>0.116879404544274</v>
      </c>
      <c r="AN246" s="19" t="n">
        <v>0.147986590406636</v>
      </c>
      <c r="AO246" s="19" t="n">
        <v>0.132226919507596</v>
      </c>
      <c r="AP246" s="19"/>
      <c r="AQ246" s="19" t="n">
        <v>0.122946513821271</v>
      </c>
      <c r="AR246" s="19" t="n">
        <v>0.161402130221657</v>
      </c>
      <c r="AS246" s="19" t="n">
        <v>0.138642924506864</v>
      </c>
      <c r="AT246" s="19" t="n">
        <v>0.138126179239422</v>
      </c>
      <c r="AU246" s="19" t="n">
        <v>0.0801210816661072</v>
      </c>
    </row>
    <row r="247">
      <c r="B247" t="s">
        <v>154</v>
      </c>
      <c r="C247" s="19" t="n">
        <v>0.0696768856331852</v>
      </c>
      <c r="D247" s="19" t="n">
        <v>0.0612965438839101</v>
      </c>
      <c r="E247" s="19" t="n">
        <v>0.0779192067148269</v>
      </c>
      <c r="F247" s="19"/>
      <c r="G247" s="19" t="n">
        <v>0.149698313003921</v>
      </c>
      <c r="H247" s="19" t="n">
        <v>0.071629551908021</v>
      </c>
      <c r="I247" s="19" t="n">
        <v>0.110000443083368</v>
      </c>
      <c r="J247" s="19" t="n">
        <v>0.0552902026813107</v>
      </c>
      <c r="K247" s="19" t="n">
        <v>0.0444654239202464</v>
      </c>
      <c r="L247" s="19" t="n">
        <v>0.0312834991132099</v>
      </c>
      <c r="M247" s="19"/>
      <c r="N247" s="19" t="n">
        <v>0.0822030668865331</v>
      </c>
      <c r="O247" s="19" t="n">
        <v>0.0551623938540768</v>
      </c>
      <c r="P247" s="19" t="n">
        <v>0.0702698928831021</v>
      </c>
      <c r="Q247" s="19" t="n">
        <v>0.0715869865610717</v>
      </c>
      <c r="R247" s="19"/>
      <c r="S247" s="19" t="n">
        <v>0.106899820828223</v>
      </c>
      <c r="T247" s="19" t="n">
        <v>0.0768536783174948</v>
      </c>
      <c r="U247" s="19" t="n">
        <v>0.0677789584416283</v>
      </c>
      <c r="V247" s="19" t="n">
        <v>0.0818142041266778</v>
      </c>
      <c r="W247" s="19" t="n">
        <v>0.0400779777082717</v>
      </c>
      <c r="X247" s="19" t="n">
        <v>0.0737983781922481</v>
      </c>
      <c r="Y247" s="19" t="n">
        <v>0.0435790424231783</v>
      </c>
      <c r="Z247" s="19" t="n">
        <v>0.0300634356503339</v>
      </c>
      <c r="AA247" s="19" t="n">
        <v>0.057932666842876</v>
      </c>
      <c r="AB247" s="19"/>
      <c r="AC247" s="19" t="n">
        <v>0.0374893081822564</v>
      </c>
      <c r="AD247" s="19" t="n">
        <v>0.0783034718721167</v>
      </c>
      <c r="AE247" s="19" t="n">
        <v>0.0894779548433347</v>
      </c>
      <c r="AF247" s="19"/>
      <c r="AG247" s="19" t="n">
        <v>0.0444897459537322</v>
      </c>
      <c r="AH247" s="19" t="n">
        <v>0.0983124465351503</v>
      </c>
      <c r="AI247" s="19" t="n">
        <v>0.0680774294060705</v>
      </c>
      <c r="AJ247" s="19" t="n">
        <v>0.0311815702444292</v>
      </c>
      <c r="AK247" s="19" t="n">
        <v>0.0848201518856773</v>
      </c>
      <c r="AL247" s="19"/>
      <c r="AM247" s="19" t="n">
        <v>0.0535580073674731</v>
      </c>
      <c r="AN247" s="19" t="n">
        <v>0.0999992530359755</v>
      </c>
      <c r="AO247" s="19" t="n">
        <v>0.0584314221588376</v>
      </c>
      <c r="AP247" s="19"/>
      <c r="AQ247" s="19" t="n">
        <v>0.0422326215964443</v>
      </c>
      <c r="AR247" s="19" t="n">
        <v>0.0700065175061483</v>
      </c>
      <c r="AS247" s="19" t="n">
        <v>0.0870045772718354</v>
      </c>
      <c r="AT247" s="19" t="n">
        <v>0.105587499387231</v>
      </c>
      <c r="AU247" s="19" t="n">
        <v>0.0893457353562945</v>
      </c>
    </row>
    <row r="248">
      <c r="B248" t="s">
        <v>155</v>
      </c>
      <c r="C248" s="19" t="n">
        <v>0.0554034061032408</v>
      </c>
      <c r="D248" s="19" t="n">
        <v>0.0529967566984929</v>
      </c>
      <c r="E248" s="19" t="n">
        <v>0.0579759146061277</v>
      </c>
      <c r="F248" s="19"/>
      <c r="G248" s="19" t="n">
        <v>0.11806994947985</v>
      </c>
      <c r="H248" s="19" t="n">
        <v>0.101413965007423</v>
      </c>
      <c r="I248" s="19" t="n">
        <v>0.0679543107833437</v>
      </c>
      <c r="J248" s="19" t="n">
        <v>0.0441023198348941</v>
      </c>
      <c r="K248" s="19" t="n">
        <v>0.0213096111219487</v>
      </c>
      <c r="L248" s="19" t="n">
        <v>0.0160184368734899</v>
      </c>
      <c r="M248" s="19"/>
      <c r="N248" s="19" t="n">
        <v>0.0522012528957977</v>
      </c>
      <c r="O248" s="19" t="n">
        <v>0.0455639428290865</v>
      </c>
      <c r="P248" s="19" t="n">
        <v>0.085882017523574</v>
      </c>
      <c r="Q248" s="19" t="n">
        <v>0.0411026960510873</v>
      </c>
      <c r="R248" s="19"/>
      <c r="S248" s="19" t="n">
        <v>0.109049430272292</v>
      </c>
      <c r="T248" s="19" t="n">
        <v>0.0345236306204539</v>
      </c>
      <c r="U248" s="19" t="n">
        <v>0.00912103590559582</v>
      </c>
      <c r="V248" s="19" t="n">
        <v>0.0294779087842986</v>
      </c>
      <c r="W248" s="19" t="n">
        <v>0.0536041338898553</v>
      </c>
      <c r="X248" s="19" t="n">
        <v>0.0664952549170909</v>
      </c>
      <c r="Y248" s="19" t="n">
        <v>0.0524787731555825</v>
      </c>
      <c r="Z248" s="19" t="n">
        <v>0.0433606441978091</v>
      </c>
      <c r="AA248" s="19" t="n">
        <v>0.0742294148480205</v>
      </c>
      <c r="AB248" s="19"/>
      <c r="AC248" s="19" t="n">
        <v>0.0271624912412125</v>
      </c>
      <c r="AD248" s="19" t="n">
        <v>0.0573916689051312</v>
      </c>
      <c r="AE248" s="19" t="n">
        <v>0.101687779093362</v>
      </c>
      <c r="AF248" s="19"/>
      <c r="AG248" s="19" t="n">
        <v>0.0373909783317065</v>
      </c>
      <c r="AH248" s="19" t="n">
        <v>0.0747174003576182</v>
      </c>
      <c r="AI248" s="19" t="n">
        <v>0.0545989254352254</v>
      </c>
      <c r="AJ248" s="19" t="n">
        <v>0.0236245813522535</v>
      </c>
      <c r="AK248" s="19" t="n">
        <v>0.0635687212026463</v>
      </c>
      <c r="AL248" s="19"/>
      <c r="AM248" s="19" t="n">
        <v>0.0583781314522802</v>
      </c>
      <c r="AN248" s="19" t="n">
        <v>0.0704737072810394</v>
      </c>
      <c r="AO248" s="19" t="n">
        <v>0.0581017373273426</v>
      </c>
      <c r="AP248" s="19"/>
      <c r="AQ248" s="19" t="n">
        <v>0.0493787127690603</v>
      </c>
      <c r="AR248" s="19" t="n">
        <v>0.0481669442158642</v>
      </c>
      <c r="AS248" s="19" t="n">
        <v>0.0618869955623509</v>
      </c>
      <c r="AT248" s="19" t="n">
        <v>0.0680233497327008</v>
      </c>
      <c r="AU248" s="19" t="n">
        <v>0.15024325904651</v>
      </c>
    </row>
    <row r="249">
      <c r="B249" t="s">
        <v>156</v>
      </c>
      <c r="C249" s="19" t="n">
        <v>0.0298470719379758</v>
      </c>
      <c r="D249" s="19" t="n">
        <v>0.0178121713530614</v>
      </c>
      <c r="E249" s="19" t="n">
        <v>0.0412760954372081</v>
      </c>
      <c r="F249" s="19"/>
      <c r="G249" s="19" t="n">
        <v>0.0513433305154672</v>
      </c>
      <c r="H249" s="19" t="n">
        <v>0.0715079222880472</v>
      </c>
      <c r="I249" s="19" t="n">
        <v>0.0317679804197128</v>
      </c>
      <c r="J249" s="19" t="n">
        <v>0.0226340601883076</v>
      </c>
      <c r="K249" s="19" t="n">
        <v>0</v>
      </c>
      <c r="L249" s="19" t="n">
        <v>0.0139090570024</v>
      </c>
      <c r="M249" s="19"/>
      <c r="N249" s="19" t="n">
        <v>0.0268410175938157</v>
      </c>
      <c r="O249" s="19" t="n">
        <v>0.0227111213534688</v>
      </c>
      <c r="P249" s="19" t="n">
        <v>0.0271971466125165</v>
      </c>
      <c r="Q249" s="19" t="n">
        <v>0.0432193702883848</v>
      </c>
      <c r="R249" s="19"/>
      <c r="S249" s="19" t="n">
        <v>0.0574856359400673</v>
      </c>
      <c r="T249" s="19" t="n">
        <v>0.0133459159743523</v>
      </c>
      <c r="U249" s="19" t="n">
        <v>0.0298470468484894</v>
      </c>
      <c r="V249" s="19" t="n">
        <v>0.0289780739842035</v>
      </c>
      <c r="W249" s="19" t="n">
        <v>0.0252069818589028</v>
      </c>
      <c r="X249" s="19" t="n">
        <v>0.0484929818472921</v>
      </c>
      <c r="Y249" s="19" t="n">
        <v>0.0141617620985444</v>
      </c>
      <c r="Z249" s="19" t="n">
        <v>0.0321362217706634</v>
      </c>
      <c r="AA249" s="19" t="n">
        <v>0.0170013814755232</v>
      </c>
      <c r="AB249" s="19"/>
      <c r="AC249" s="19" t="n">
        <v>0.0184370517811665</v>
      </c>
      <c r="AD249" s="19" t="n">
        <v>0.0249538445925228</v>
      </c>
      <c r="AE249" s="19" t="n">
        <v>0.0614040886891817</v>
      </c>
      <c r="AF249" s="19"/>
      <c r="AG249" s="19" t="n">
        <v>0.019962945225375</v>
      </c>
      <c r="AH249" s="19" t="n">
        <v>0.0258348377823173</v>
      </c>
      <c r="AI249" s="19" t="n">
        <v>0.0241927596483481</v>
      </c>
      <c r="AJ249" s="19" t="n">
        <v>0</v>
      </c>
      <c r="AK249" s="19" t="n">
        <v>0.0758043198097945</v>
      </c>
      <c r="AL249" s="19"/>
      <c r="AM249" s="19" t="n">
        <v>0.0399479298376149</v>
      </c>
      <c r="AN249" s="19" t="n">
        <v>0.0312131141716512</v>
      </c>
      <c r="AO249" s="19" t="n">
        <v>0.0291058664392371</v>
      </c>
      <c r="AP249" s="19"/>
      <c r="AQ249" s="19" t="n">
        <v>0.0242203282913817</v>
      </c>
      <c r="AR249" s="19" t="n">
        <v>0.0190786760791848</v>
      </c>
      <c r="AS249" s="19" t="n">
        <v>0.0485599807331299</v>
      </c>
      <c r="AT249" s="19" t="n">
        <v>0.0332787730185281</v>
      </c>
      <c r="AU249" s="19" t="n">
        <v>0</v>
      </c>
    </row>
    <row r="250">
      <c r="B250" t="s">
        <v>157</v>
      </c>
      <c r="C250" s="19" t="n">
        <v>0.0295139101715983</v>
      </c>
      <c r="D250" s="19" t="n">
        <v>0.0300357797885114</v>
      </c>
      <c r="E250" s="19" t="n">
        <v>0.0291971850387767</v>
      </c>
      <c r="F250" s="19"/>
      <c r="G250" s="19" t="n">
        <v>0.0614442280801274</v>
      </c>
      <c r="H250" s="19" t="n">
        <v>0.054352013265398</v>
      </c>
      <c r="I250" s="19" t="n">
        <v>0.0479755425016226</v>
      </c>
      <c r="J250" s="19" t="n">
        <v>0.017559084304247</v>
      </c>
      <c r="K250" s="19" t="n">
        <v>0.00538571705532485</v>
      </c>
      <c r="L250" s="19" t="n">
        <v>0.00904659129138455</v>
      </c>
      <c r="M250" s="19"/>
      <c r="N250" s="19" t="n">
        <v>0.0362313027423707</v>
      </c>
      <c r="O250" s="19" t="n">
        <v>0.0297019381502721</v>
      </c>
      <c r="P250" s="19" t="n">
        <v>0.0296046716891053</v>
      </c>
      <c r="Q250" s="19" t="n">
        <v>0.0223374978280391</v>
      </c>
      <c r="R250" s="19"/>
      <c r="S250" s="19" t="n">
        <v>0.0546252378565028</v>
      </c>
      <c r="T250" s="19" t="n">
        <v>0.00720373164963982</v>
      </c>
      <c r="U250" s="19" t="n">
        <v>0.0140815279083164</v>
      </c>
      <c r="V250" s="19" t="n">
        <v>0.0275312049015324</v>
      </c>
      <c r="W250" s="19" t="n">
        <v>0.0119824142677086</v>
      </c>
      <c r="X250" s="19" t="n">
        <v>0.0436153177058377</v>
      </c>
      <c r="Y250" s="19" t="n">
        <v>0.0242453477029478</v>
      </c>
      <c r="Z250" s="19" t="n">
        <v>0.0401346287538266</v>
      </c>
      <c r="AA250" s="19" t="n">
        <v>0.0413629634280703</v>
      </c>
      <c r="AB250" s="19"/>
      <c r="AC250" s="19" t="n">
        <v>0.0102603660017289</v>
      </c>
      <c r="AD250" s="19" t="n">
        <v>0.0218629798865434</v>
      </c>
      <c r="AE250" s="19" t="n">
        <v>0.0736364057348302</v>
      </c>
      <c r="AF250" s="19"/>
      <c r="AG250" s="19" t="n">
        <v>0.0179428768968742</v>
      </c>
      <c r="AH250" s="19" t="n">
        <v>0.0254016729033744</v>
      </c>
      <c r="AI250" s="19" t="n">
        <v>0.0162198742811578</v>
      </c>
      <c r="AJ250" s="19" t="n">
        <v>0</v>
      </c>
      <c r="AK250" s="19" t="n">
        <v>0.0688667366240828</v>
      </c>
      <c r="AL250" s="19"/>
      <c r="AM250" s="19" t="n">
        <v>0.0241733003007212</v>
      </c>
      <c r="AN250" s="19" t="n">
        <v>0.0350893824402384</v>
      </c>
      <c r="AO250" s="19" t="n">
        <v>0.030616813285099</v>
      </c>
      <c r="AP250" s="19"/>
      <c r="AQ250" s="19" t="n">
        <v>0.0177188471171866</v>
      </c>
      <c r="AR250" s="19" t="n">
        <v>0.0142334381564108</v>
      </c>
      <c r="AS250" s="19" t="n">
        <v>0.0458421732157953</v>
      </c>
      <c r="AT250" s="19" t="n">
        <v>0.0578563090482239</v>
      </c>
      <c r="AU250" s="19" t="n">
        <v>0</v>
      </c>
    </row>
    <row r="251">
      <c r="B251" t="s">
        <v>88</v>
      </c>
      <c r="C251" s="19" t="n">
        <v>0.109799694776254</v>
      </c>
      <c r="D251" s="19" t="n">
        <v>0.0902047653926497</v>
      </c>
      <c r="E251" s="19" t="n">
        <v>0.128763496260729</v>
      </c>
      <c r="F251" s="19"/>
      <c r="G251" s="19" t="n">
        <v>0.0575583952003481</v>
      </c>
      <c r="H251" s="19" t="n">
        <v>0.0677595050703924</v>
      </c>
      <c r="I251" s="19" t="n">
        <v>0.137684451242178</v>
      </c>
      <c r="J251" s="19" t="n">
        <v>0.120025140111794</v>
      </c>
      <c r="K251" s="19" t="n">
        <v>0.154727497780298</v>
      </c>
      <c r="L251" s="19" t="n">
        <v>0.106775977561655</v>
      </c>
      <c r="M251" s="19"/>
      <c r="N251" s="19" t="n">
        <v>0.0859485953326372</v>
      </c>
      <c r="O251" s="19" t="n">
        <v>0.126676607190616</v>
      </c>
      <c r="P251" s="19" t="n">
        <v>0.0953853968056645</v>
      </c>
      <c r="Q251" s="19" t="n">
        <v>0.129942744764967</v>
      </c>
      <c r="R251" s="19"/>
      <c r="S251" s="19" t="n">
        <v>0.0947342304109859</v>
      </c>
      <c r="T251" s="19" t="n">
        <v>0.116005838398426</v>
      </c>
      <c r="U251" s="19" t="n">
        <v>0.162172084787729</v>
      </c>
      <c r="V251" s="19" t="n">
        <v>0.118920593948051</v>
      </c>
      <c r="W251" s="19" t="n">
        <v>0.0884331866789958</v>
      </c>
      <c r="X251" s="19" t="n">
        <v>0.112226689778771</v>
      </c>
      <c r="Y251" s="19" t="n">
        <v>0.103491101125537</v>
      </c>
      <c r="Z251" s="19" t="n">
        <v>0.0766002886242152</v>
      </c>
      <c r="AA251" s="19" t="n">
        <v>0.100677872651728</v>
      </c>
      <c r="AB251" s="19"/>
      <c r="AC251" s="19" t="n">
        <v>0.104940080835229</v>
      </c>
      <c r="AD251" s="19" t="n">
        <v>0.117648155175811</v>
      </c>
      <c r="AE251" s="19" t="n">
        <v>0.114005703274113</v>
      </c>
      <c r="AF251" s="19"/>
      <c r="AG251" s="19" t="n">
        <v>0.0901958554512404</v>
      </c>
      <c r="AH251" s="19" t="n">
        <v>0.115072839436237</v>
      </c>
      <c r="AI251" s="19" t="n">
        <v>0.149242314679746</v>
      </c>
      <c r="AJ251" s="19" t="n">
        <v>0.068862467142343</v>
      </c>
      <c r="AK251" s="19" t="n">
        <v>0.137397198041278</v>
      </c>
      <c r="AL251" s="19"/>
      <c r="AM251" s="19" t="n">
        <v>0.0722630294293255</v>
      </c>
      <c r="AN251" s="19" t="n">
        <v>0.0893062893888123</v>
      </c>
      <c r="AO251" s="19" t="n">
        <v>0.106734081407735</v>
      </c>
      <c r="AP251" s="19"/>
      <c r="AQ251" s="19" t="n">
        <v>0.140523355335447</v>
      </c>
      <c r="AR251" s="19" t="n">
        <v>0.0991759627528066</v>
      </c>
      <c r="AS251" s="19" t="n">
        <v>0.0855580910756616</v>
      </c>
      <c r="AT251" s="19" t="n">
        <v>0.102651302143893</v>
      </c>
      <c r="AU251" s="19" t="n">
        <v>0.0444033432838938</v>
      </c>
    </row>
    <row r="252">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row>
    <row r="253">
      <c r="B253" s="7" t="s">
        <v>160</v>
      </c>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row>
    <row r="254">
      <c r="B254" s="26" t="s">
        <v>79</v>
      </c>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row>
    <row r="255">
      <c r="B255" t="s">
        <v>148</v>
      </c>
      <c r="C255" s="19" t="n">
        <v>0.0155722303990753</v>
      </c>
      <c r="D255" s="19" t="n">
        <v>0.0242495164048901</v>
      </c>
      <c r="E255" s="19" t="n">
        <v>0.00754714519944144</v>
      </c>
      <c r="F255" s="19"/>
      <c r="G255" s="19" t="n">
        <v>0.0401110449341505</v>
      </c>
      <c r="H255" s="19" t="n">
        <v>0.0323959190471904</v>
      </c>
      <c r="I255" s="19" t="n">
        <v>0.011520741427753</v>
      </c>
      <c r="J255" s="19" t="n">
        <v>0.0136073420016199</v>
      </c>
      <c r="K255" s="19" t="n">
        <v>0.00462988288892829</v>
      </c>
      <c r="L255" s="19" t="n">
        <v>0.00387008431823052</v>
      </c>
      <c r="M255" s="19"/>
      <c r="N255" s="19" t="n">
        <v>0.00771267712302162</v>
      </c>
      <c r="O255" s="19" t="n">
        <v>0.00574466093905339</v>
      </c>
      <c r="P255" s="19" t="n">
        <v>0.0249298746509214</v>
      </c>
      <c r="Q255" s="19" t="n">
        <v>0.0262530151377203</v>
      </c>
      <c r="R255" s="19"/>
      <c r="S255" s="19" t="n">
        <v>0.0170215559670823</v>
      </c>
      <c r="T255" s="19" t="n">
        <v>0.00488283040968022</v>
      </c>
      <c r="U255" s="19" t="n">
        <v>0.0135468718581945</v>
      </c>
      <c r="V255" s="19" t="n">
        <v>0.00368598872912881</v>
      </c>
      <c r="W255" s="19" t="n">
        <v>0.0232283733058029</v>
      </c>
      <c r="X255" s="19" t="n">
        <v>0.0129282892577646</v>
      </c>
      <c r="Y255" s="19" t="n">
        <v>0.0173288995144441</v>
      </c>
      <c r="Z255" s="19" t="n">
        <v>0</v>
      </c>
      <c r="AA255" s="19" t="n">
        <v>0.0403739810964242</v>
      </c>
      <c r="AB255" s="19"/>
      <c r="AC255" s="19" t="n">
        <v>0.0123106460609842</v>
      </c>
      <c r="AD255" s="19" t="n">
        <v>0.0140796178994707</v>
      </c>
      <c r="AE255" s="19" t="n">
        <v>0.0264552273897176</v>
      </c>
      <c r="AF255" s="19"/>
      <c r="AG255" s="19" t="n">
        <v>0.0138709405673391</v>
      </c>
      <c r="AH255" s="19" t="n">
        <v>0.0182732861220801</v>
      </c>
      <c r="AI255" s="19" t="n">
        <v>0</v>
      </c>
      <c r="AJ255" s="19" t="n">
        <v>0.0612866997137</v>
      </c>
      <c r="AK255" s="19" t="n">
        <v>0.0136926871616251</v>
      </c>
      <c r="AL255" s="19"/>
      <c r="AM255" s="19" t="n">
        <v>0.0152198371585679</v>
      </c>
      <c r="AN255" s="19" t="n">
        <v>0.0132789078796398</v>
      </c>
      <c r="AO255" s="19" t="n">
        <v>0.00658011721044601</v>
      </c>
      <c r="AP255" s="19"/>
      <c r="AQ255" s="19" t="n">
        <v>0.0248791953589247</v>
      </c>
      <c r="AR255" s="19" t="n">
        <v>0.0236799835106032</v>
      </c>
      <c r="AS255" s="19" t="n">
        <v>0.00332733227566258</v>
      </c>
      <c r="AT255" s="19" t="n">
        <v>0.00947149902952635</v>
      </c>
      <c r="AU255" s="19" t="n">
        <v>0</v>
      </c>
    </row>
    <row r="256">
      <c r="B256" t="s">
        <v>149</v>
      </c>
      <c r="C256" s="19" t="n">
        <v>0.0310804283782791</v>
      </c>
      <c r="D256" s="19" t="n">
        <v>0.0437763578971183</v>
      </c>
      <c r="E256" s="19" t="n">
        <v>0.0193869168327363</v>
      </c>
      <c r="F256" s="19"/>
      <c r="G256" s="19" t="n">
        <v>0.0229626764636821</v>
      </c>
      <c r="H256" s="19" t="n">
        <v>0.0500737831261916</v>
      </c>
      <c r="I256" s="19" t="n">
        <v>0.0389644285210842</v>
      </c>
      <c r="J256" s="19" t="n">
        <v>0.0287973171165917</v>
      </c>
      <c r="K256" s="19" t="n">
        <v>0.0237795884716147</v>
      </c>
      <c r="L256" s="19" t="n">
        <v>0.0220488169409476</v>
      </c>
      <c r="M256" s="19"/>
      <c r="N256" s="19" t="n">
        <v>0.0353015786965258</v>
      </c>
      <c r="O256" s="19" t="n">
        <v>0.0197102179626108</v>
      </c>
      <c r="P256" s="19" t="n">
        <v>0.0227602530879975</v>
      </c>
      <c r="Q256" s="19" t="n">
        <v>0.0460640646836862</v>
      </c>
      <c r="R256" s="19"/>
      <c r="S256" s="19" t="n">
        <v>0.0445935502668005</v>
      </c>
      <c r="T256" s="19" t="n">
        <v>0.0204424177727814</v>
      </c>
      <c r="U256" s="19" t="n">
        <v>0.0302901288710958</v>
      </c>
      <c r="V256" s="19" t="n">
        <v>0.0198959505677876</v>
      </c>
      <c r="W256" s="19" t="n">
        <v>0.0215024567960302</v>
      </c>
      <c r="X256" s="19" t="n">
        <v>0.00966054807210469</v>
      </c>
      <c r="Y256" s="19" t="n">
        <v>0.0498611831039333</v>
      </c>
      <c r="Z256" s="19" t="n">
        <v>0.0263970930676689</v>
      </c>
      <c r="AA256" s="19" t="n">
        <v>0.0495066562550992</v>
      </c>
      <c r="AB256" s="19"/>
      <c r="AC256" s="19" t="n">
        <v>0.0390024598696581</v>
      </c>
      <c r="AD256" s="19" t="n">
        <v>0.0242411465193098</v>
      </c>
      <c r="AE256" s="19" t="n">
        <v>0.0309644900637363</v>
      </c>
      <c r="AF256" s="19"/>
      <c r="AG256" s="19" t="n">
        <v>0.026827432621145</v>
      </c>
      <c r="AH256" s="19" t="n">
        <v>0.0261975326709107</v>
      </c>
      <c r="AI256" s="19" t="n">
        <v>0.0337465062094908</v>
      </c>
      <c r="AJ256" s="19" t="n">
        <v>0.0363949842575215</v>
      </c>
      <c r="AK256" s="19" t="n">
        <v>0.0452810433389366</v>
      </c>
      <c r="AL256" s="19"/>
      <c r="AM256" s="19" t="n">
        <v>0.039126739817474</v>
      </c>
      <c r="AN256" s="19" t="n">
        <v>0.0284932985626428</v>
      </c>
      <c r="AO256" s="19" t="n">
        <v>0.0210428098840529</v>
      </c>
      <c r="AP256" s="19"/>
      <c r="AQ256" s="19" t="n">
        <v>0.0323852314557433</v>
      </c>
      <c r="AR256" s="19" t="n">
        <v>0.0287382965535481</v>
      </c>
      <c r="AS256" s="19" t="n">
        <v>0.0300453461084151</v>
      </c>
      <c r="AT256" s="19" t="n">
        <v>0.0272652046863217</v>
      </c>
      <c r="AU256" s="19" t="n">
        <v>0.0444033432838938</v>
      </c>
    </row>
    <row r="257">
      <c r="B257" t="s">
        <v>150</v>
      </c>
      <c r="C257" s="19" t="n">
        <v>0.0934142186127043</v>
      </c>
      <c r="D257" s="19" t="n">
        <v>0.112523979571973</v>
      </c>
      <c r="E257" s="19" t="n">
        <v>0.0760840318684084</v>
      </c>
      <c r="F257" s="19"/>
      <c r="G257" s="19" t="n">
        <v>0.142706754494271</v>
      </c>
      <c r="H257" s="19" t="n">
        <v>0.103306622286008</v>
      </c>
      <c r="I257" s="19" t="n">
        <v>0.0992147134520261</v>
      </c>
      <c r="J257" s="19" t="n">
        <v>0.0631196582675587</v>
      </c>
      <c r="K257" s="19" t="n">
        <v>0.0942579109369842</v>
      </c>
      <c r="L257" s="19" t="n">
        <v>0.0808341167291477</v>
      </c>
      <c r="M257" s="19"/>
      <c r="N257" s="19" t="n">
        <v>0.0988567628020266</v>
      </c>
      <c r="O257" s="19" t="n">
        <v>0.0731761037050976</v>
      </c>
      <c r="P257" s="19" t="n">
        <v>0.115718223161531</v>
      </c>
      <c r="Q257" s="19" t="n">
        <v>0.0856363554036536</v>
      </c>
      <c r="R257" s="19"/>
      <c r="S257" s="19" t="n">
        <v>0.112231370359133</v>
      </c>
      <c r="T257" s="19" t="n">
        <v>0.108107362030445</v>
      </c>
      <c r="U257" s="19" t="n">
        <v>0.0867644548861607</v>
      </c>
      <c r="V257" s="19" t="n">
        <v>0.10958869537576</v>
      </c>
      <c r="W257" s="19" t="n">
        <v>0.0540339652853187</v>
      </c>
      <c r="X257" s="19" t="n">
        <v>0.0967028758508931</v>
      </c>
      <c r="Y257" s="19" t="n">
        <v>0.0813366691679312</v>
      </c>
      <c r="Z257" s="19" t="n">
        <v>0.118982145963372</v>
      </c>
      <c r="AA257" s="19" t="n">
        <v>0.0670956497538291</v>
      </c>
      <c r="AB257" s="19"/>
      <c r="AC257" s="19" t="n">
        <v>0.0943160147221191</v>
      </c>
      <c r="AD257" s="19" t="n">
        <v>0.088041140994108</v>
      </c>
      <c r="AE257" s="19" t="n">
        <v>0.0933733820615063</v>
      </c>
      <c r="AF257" s="19"/>
      <c r="AG257" s="19" t="n">
        <v>0.0848355123525245</v>
      </c>
      <c r="AH257" s="19" t="n">
        <v>0.116931279773612</v>
      </c>
      <c r="AI257" s="19" t="n">
        <v>0.0704420789013233</v>
      </c>
      <c r="AJ257" s="19" t="n">
        <v>0.144191758612837</v>
      </c>
      <c r="AK257" s="19" t="n">
        <v>0.0722418438877405</v>
      </c>
      <c r="AL257" s="19"/>
      <c r="AM257" s="19" t="n">
        <v>0.0962126526655739</v>
      </c>
      <c r="AN257" s="19" t="n">
        <v>0.116043672956846</v>
      </c>
      <c r="AO257" s="19" t="n">
        <v>0.0650835906154853</v>
      </c>
      <c r="AP257" s="19"/>
      <c r="AQ257" s="19" t="n">
        <v>0.112701167019846</v>
      </c>
      <c r="AR257" s="19" t="n">
        <v>0.0777722486219187</v>
      </c>
      <c r="AS257" s="19" t="n">
        <v>0.0891059099421997</v>
      </c>
      <c r="AT257" s="19" t="n">
        <v>0.116395993666318</v>
      </c>
      <c r="AU257" s="19" t="n">
        <v>0</v>
      </c>
    </row>
    <row r="258">
      <c r="B258" t="s">
        <v>151</v>
      </c>
      <c r="C258" s="19" t="n">
        <v>0.138485174275838</v>
      </c>
      <c r="D258" s="19" t="n">
        <v>0.140113314087752</v>
      </c>
      <c r="E258" s="19" t="n">
        <v>0.137766487299025</v>
      </c>
      <c r="F258" s="19"/>
      <c r="G258" s="19" t="n">
        <v>0.142905632342611</v>
      </c>
      <c r="H258" s="19" t="n">
        <v>0.129980863986546</v>
      </c>
      <c r="I258" s="19" t="n">
        <v>0.174866318686276</v>
      </c>
      <c r="J258" s="19" t="n">
        <v>0.144380922805654</v>
      </c>
      <c r="K258" s="19" t="n">
        <v>0.142036754944002</v>
      </c>
      <c r="L258" s="19" t="n">
        <v>0.110696237308649</v>
      </c>
      <c r="M258" s="19"/>
      <c r="N258" s="19" t="n">
        <v>0.191320412422234</v>
      </c>
      <c r="O258" s="19" t="n">
        <v>0.137757001348567</v>
      </c>
      <c r="P258" s="19" t="n">
        <v>0.0987832699040362</v>
      </c>
      <c r="Q258" s="19" t="n">
        <v>0.118781371206441</v>
      </c>
      <c r="R258" s="19"/>
      <c r="S258" s="19" t="n">
        <v>0.153976960804461</v>
      </c>
      <c r="T258" s="19" t="n">
        <v>0.154235386226346</v>
      </c>
      <c r="U258" s="19" t="n">
        <v>0.140722250191599</v>
      </c>
      <c r="V258" s="19" t="n">
        <v>0.113746887101442</v>
      </c>
      <c r="W258" s="19" t="n">
        <v>0.140750003762209</v>
      </c>
      <c r="X258" s="19" t="n">
        <v>0.158437242131015</v>
      </c>
      <c r="Y258" s="19" t="n">
        <v>0.092440150885913</v>
      </c>
      <c r="Z258" s="19" t="n">
        <v>0.0896524855942721</v>
      </c>
      <c r="AA258" s="19" t="n">
        <v>0.154573261531506</v>
      </c>
      <c r="AB258" s="19"/>
      <c r="AC258" s="19" t="n">
        <v>0.123504931311008</v>
      </c>
      <c r="AD258" s="19" t="n">
        <v>0.159812194824989</v>
      </c>
      <c r="AE258" s="19" t="n">
        <v>0.1253658162967</v>
      </c>
      <c r="AF258" s="19"/>
      <c r="AG258" s="19" t="n">
        <v>0.124412457789018</v>
      </c>
      <c r="AH258" s="19" t="n">
        <v>0.152098454360863</v>
      </c>
      <c r="AI258" s="19" t="n">
        <v>0.188286636586773</v>
      </c>
      <c r="AJ258" s="19" t="n">
        <v>0.152101826715255</v>
      </c>
      <c r="AK258" s="19" t="n">
        <v>0.14802830964749</v>
      </c>
      <c r="AL258" s="19"/>
      <c r="AM258" s="19" t="n">
        <v>0.131258391960159</v>
      </c>
      <c r="AN258" s="19" t="n">
        <v>0.159985156010362</v>
      </c>
      <c r="AO258" s="19" t="n">
        <v>0.187234395933002</v>
      </c>
      <c r="AP258" s="19"/>
      <c r="AQ258" s="19" t="n">
        <v>0.132832948506919</v>
      </c>
      <c r="AR258" s="19" t="n">
        <v>0.115112587883226</v>
      </c>
      <c r="AS258" s="19" t="n">
        <v>0.171345745921584</v>
      </c>
      <c r="AT258" s="19" t="n">
        <v>0.165391708936051</v>
      </c>
      <c r="AU258" s="19" t="n">
        <v>0.207424817301615</v>
      </c>
    </row>
    <row r="259">
      <c r="B259" t="s">
        <v>152</v>
      </c>
      <c r="C259" s="19" t="n">
        <v>0.138841502296873</v>
      </c>
      <c r="D259" s="19" t="n">
        <v>0.157466132281624</v>
      </c>
      <c r="E259" s="19" t="n">
        <v>0.120229581963568</v>
      </c>
      <c r="F259" s="19"/>
      <c r="G259" s="19" t="n">
        <v>0.195021344047159</v>
      </c>
      <c r="H259" s="19" t="n">
        <v>0.143486185876971</v>
      </c>
      <c r="I259" s="19" t="n">
        <v>0.108891837026426</v>
      </c>
      <c r="J259" s="19" t="n">
        <v>0.141608491972602</v>
      </c>
      <c r="K259" s="19" t="n">
        <v>0.134245587440378</v>
      </c>
      <c r="L259" s="19" t="n">
        <v>0.131990923452193</v>
      </c>
      <c r="M259" s="19"/>
      <c r="N259" s="19" t="n">
        <v>0.151329036385901</v>
      </c>
      <c r="O259" s="19" t="n">
        <v>0.133346293577026</v>
      </c>
      <c r="P259" s="19" t="n">
        <v>0.13472101216775</v>
      </c>
      <c r="Q259" s="19" t="n">
        <v>0.132742572443951</v>
      </c>
      <c r="R259" s="19"/>
      <c r="S259" s="19" t="n">
        <v>0.126724514973601</v>
      </c>
      <c r="T259" s="19" t="n">
        <v>0.145977664684587</v>
      </c>
      <c r="U259" s="19" t="n">
        <v>0.125916361800546</v>
      </c>
      <c r="V259" s="19" t="n">
        <v>0.101216881031826</v>
      </c>
      <c r="W259" s="19" t="n">
        <v>0.152505798015843</v>
      </c>
      <c r="X259" s="19" t="n">
        <v>0.182795761871199</v>
      </c>
      <c r="Y259" s="19" t="n">
        <v>0.124843205830745</v>
      </c>
      <c r="Z259" s="19" t="n">
        <v>0.152849242450174</v>
      </c>
      <c r="AA259" s="19" t="n">
        <v>0.147206871457453</v>
      </c>
      <c r="AB259" s="19"/>
      <c r="AC259" s="19" t="n">
        <v>0.115018249848299</v>
      </c>
      <c r="AD259" s="19" t="n">
        <v>0.155064997737056</v>
      </c>
      <c r="AE259" s="19" t="n">
        <v>0.128399109051182</v>
      </c>
      <c r="AF259" s="19"/>
      <c r="AG259" s="19" t="n">
        <v>0.125283293085391</v>
      </c>
      <c r="AH259" s="19" t="n">
        <v>0.165745612781519</v>
      </c>
      <c r="AI259" s="19" t="n">
        <v>0.15002717679395</v>
      </c>
      <c r="AJ259" s="19" t="n">
        <v>0</v>
      </c>
      <c r="AK259" s="19" t="n">
        <v>0.110173440892767</v>
      </c>
      <c r="AL259" s="19"/>
      <c r="AM259" s="19" t="n">
        <v>0.141947107540692</v>
      </c>
      <c r="AN259" s="19" t="n">
        <v>0.147848656828507</v>
      </c>
      <c r="AO259" s="19" t="n">
        <v>0.181501293976879</v>
      </c>
      <c r="AP259" s="19"/>
      <c r="AQ259" s="19" t="n">
        <v>0.118488205977453</v>
      </c>
      <c r="AR259" s="19" t="n">
        <v>0.15421866052188</v>
      </c>
      <c r="AS259" s="19" t="n">
        <v>0.156004630072637</v>
      </c>
      <c r="AT259" s="19" t="n">
        <v>0.155536727737639</v>
      </c>
      <c r="AU259" s="19" t="n">
        <v>0.299603745445776</v>
      </c>
    </row>
    <row r="260">
      <c r="B260" t="s">
        <v>153</v>
      </c>
      <c r="C260" s="19" t="n">
        <v>0.187410443906523</v>
      </c>
      <c r="D260" s="19" t="n">
        <v>0.178605980568398</v>
      </c>
      <c r="E260" s="19" t="n">
        <v>0.193772047990024</v>
      </c>
      <c r="F260" s="19"/>
      <c r="G260" s="19" t="n">
        <v>0.166963546957222</v>
      </c>
      <c r="H260" s="19" t="n">
        <v>0.145789234552637</v>
      </c>
      <c r="I260" s="19" t="n">
        <v>0.182438835784032</v>
      </c>
      <c r="J260" s="19" t="n">
        <v>0.219400997412396</v>
      </c>
      <c r="K260" s="19" t="n">
        <v>0.181549369096707</v>
      </c>
      <c r="L260" s="19" t="n">
        <v>0.211626266808848</v>
      </c>
      <c r="M260" s="19"/>
      <c r="N260" s="19" t="n">
        <v>0.178051861163108</v>
      </c>
      <c r="O260" s="19" t="n">
        <v>0.204749686070728</v>
      </c>
      <c r="P260" s="19" t="n">
        <v>0.221335914210718</v>
      </c>
      <c r="Q260" s="19" t="n">
        <v>0.151844734393496</v>
      </c>
      <c r="R260" s="19"/>
      <c r="S260" s="19" t="n">
        <v>0.190418657837134</v>
      </c>
      <c r="T260" s="19" t="n">
        <v>0.187104415089891</v>
      </c>
      <c r="U260" s="19" t="n">
        <v>0.160772903213504</v>
      </c>
      <c r="V260" s="19" t="n">
        <v>0.186619945605868</v>
      </c>
      <c r="W260" s="19" t="n">
        <v>0.234672202196605</v>
      </c>
      <c r="X260" s="19" t="n">
        <v>0.118582458070972</v>
      </c>
      <c r="Y260" s="19" t="n">
        <v>0.214360568442678</v>
      </c>
      <c r="Z260" s="19" t="n">
        <v>0.203232734733765</v>
      </c>
      <c r="AA260" s="19" t="n">
        <v>0.203683295229695</v>
      </c>
      <c r="AB260" s="19"/>
      <c r="AC260" s="19" t="n">
        <v>0.174953359775829</v>
      </c>
      <c r="AD260" s="19" t="n">
        <v>0.207259801079137</v>
      </c>
      <c r="AE260" s="19" t="n">
        <v>0.168461030175103</v>
      </c>
      <c r="AF260" s="19"/>
      <c r="AG260" s="19" t="n">
        <v>0.196579043151572</v>
      </c>
      <c r="AH260" s="19" t="n">
        <v>0.177718135569558</v>
      </c>
      <c r="AI260" s="19" t="n">
        <v>0.217499853338793</v>
      </c>
      <c r="AJ260" s="19" t="n">
        <v>0.231374237518511</v>
      </c>
      <c r="AK260" s="19" t="n">
        <v>0.153232724839839</v>
      </c>
      <c r="AL260" s="19"/>
      <c r="AM260" s="19" t="n">
        <v>0.196641089381071</v>
      </c>
      <c r="AN260" s="19" t="n">
        <v>0.186763859748347</v>
      </c>
      <c r="AO260" s="19" t="n">
        <v>0.215504037554496</v>
      </c>
      <c r="AP260" s="19"/>
      <c r="AQ260" s="19" t="n">
        <v>0.190852787100001</v>
      </c>
      <c r="AR260" s="19" t="n">
        <v>0.202502425544746</v>
      </c>
      <c r="AS260" s="19" t="n">
        <v>0.168038595167492</v>
      </c>
      <c r="AT260" s="19" t="n">
        <v>0.178434671630817</v>
      </c>
      <c r="AU260" s="19" t="n">
        <v>0.0317794927627746</v>
      </c>
    </row>
    <row r="261">
      <c r="B261" t="s">
        <v>154</v>
      </c>
      <c r="C261" s="19" t="n">
        <v>0.102534748246067</v>
      </c>
      <c r="D261" s="19" t="n">
        <v>0.101858285567551</v>
      </c>
      <c r="E261" s="19" t="n">
        <v>0.102916889283941</v>
      </c>
      <c r="F261" s="19"/>
      <c r="G261" s="19" t="n">
        <v>0.0515882527967255</v>
      </c>
      <c r="H261" s="19" t="n">
        <v>0.118505816321982</v>
      </c>
      <c r="I261" s="19" t="n">
        <v>0.0928062126051025</v>
      </c>
      <c r="J261" s="19" t="n">
        <v>0.114232448325359</v>
      </c>
      <c r="K261" s="19" t="n">
        <v>0.0849188156815639</v>
      </c>
      <c r="L261" s="19" t="n">
        <v>0.124467311397648</v>
      </c>
      <c r="M261" s="19"/>
      <c r="N261" s="19" t="n">
        <v>0.0871885275938274</v>
      </c>
      <c r="O261" s="19" t="n">
        <v>0.122366010286652</v>
      </c>
      <c r="P261" s="19" t="n">
        <v>0.109411353729806</v>
      </c>
      <c r="Q261" s="19" t="n">
        <v>0.0936234956574596</v>
      </c>
      <c r="R261" s="19"/>
      <c r="S261" s="19" t="n">
        <v>0.0873058571542442</v>
      </c>
      <c r="T261" s="19" t="n">
        <v>0.101257286571277</v>
      </c>
      <c r="U261" s="19" t="n">
        <v>0.112210592661719</v>
      </c>
      <c r="V261" s="19" t="n">
        <v>0.123794371393779</v>
      </c>
      <c r="W261" s="19" t="n">
        <v>0.104739678184323</v>
      </c>
      <c r="X261" s="19" t="n">
        <v>0.05027858106268</v>
      </c>
      <c r="Y261" s="19" t="n">
        <v>0.153893695870406</v>
      </c>
      <c r="Z261" s="19" t="n">
        <v>0.134644570312864</v>
      </c>
      <c r="AA261" s="19" t="n">
        <v>0.0869311381006892</v>
      </c>
      <c r="AB261" s="19"/>
      <c r="AC261" s="19" t="n">
        <v>0.124046819217571</v>
      </c>
      <c r="AD261" s="19" t="n">
        <v>0.100749498137229</v>
      </c>
      <c r="AE261" s="19" t="n">
        <v>0.0646299170888874</v>
      </c>
      <c r="AF261" s="19"/>
      <c r="AG261" s="19" t="n">
        <v>0.134814698006197</v>
      </c>
      <c r="AH261" s="19" t="n">
        <v>0.0840461719296142</v>
      </c>
      <c r="AI261" s="19" t="n">
        <v>0.0836249390327929</v>
      </c>
      <c r="AJ261" s="19" t="n">
        <v>0.108282549586258</v>
      </c>
      <c r="AK261" s="19" t="n">
        <v>0.0860238483958545</v>
      </c>
      <c r="AL261" s="19"/>
      <c r="AM261" s="19" t="n">
        <v>0.109900191427997</v>
      </c>
      <c r="AN261" s="19" t="n">
        <v>0.0951874867960599</v>
      </c>
      <c r="AO261" s="19" t="n">
        <v>0.072613571863946</v>
      </c>
      <c r="AP261" s="19"/>
      <c r="AQ261" s="19" t="n">
        <v>0.0782427440547726</v>
      </c>
      <c r="AR261" s="19" t="n">
        <v>0.11972087549304</v>
      </c>
      <c r="AS261" s="19" t="n">
        <v>0.0979402346035545</v>
      </c>
      <c r="AT261" s="19" t="n">
        <v>0.0809057066256642</v>
      </c>
      <c r="AU261" s="19" t="n">
        <v>0.174676571368426</v>
      </c>
    </row>
    <row r="262">
      <c r="B262" t="s">
        <v>155</v>
      </c>
      <c r="C262" s="19" t="n">
        <v>0.100164572888223</v>
      </c>
      <c r="D262" s="19" t="n">
        <v>0.0921636535351301</v>
      </c>
      <c r="E262" s="19" t="n">
        <v>0.10822904741448</v>
      </c>
      <c r="F262" s="19"/>
      <c r="G262" s="19" t="n">
        <v>0.0989980866618407</v>
      </c>
      <c r="H262" s="19" t="n">
        <v>0.0908155542737279</v>
      </c>
      <c r="I262" s="19" t="n">
        <v>0.0501233261053017</v>
      </c>
      <c r="J262" s="19" t="n">
        <v>0.0951644516230597</v>
      </c>
      <c r="K262" s="19" t="n">
        <v>0.121605344332155</v>
      </c>
      <c r="L262" s="19" t="n">
        <v>0.131322987351963</v>
      </c>
      <c r="M262" s="19"/>
      <c r="N262" s="19" t="n">
        <v>0.0937587351748289</v>
      </c>
      <c r="O262" s="19" t="n">
        <v>0.100051090647689</v>
      </c>
      <c r="P262" s="19" t="n">
        <v>0.0867384205411399</v>
      </c>
      <c r="Q262" s="19" t="n">
        <v>0.120218115053416</v>
      </c>
      <c r="R262" s="19"/>
      <c r="S262" s="19" t="n">
        <v>0.0648482699514732</v>
      </c>
      <c r="T262" s="19" t="n">
        <v>0.0967710142275342</v>
      </c>
      <c r="U262" s="19" t="n">
        <v>0.104375895383344</v>
      </c>
      <c r="V262" s="19" t="n">
        <v>0.102471231603554</v>
      </c>
      <c r="W262" s="19" t="n">
        <v>0.120823999273267</v>
      </c>
      <c r="X262" s="19" t="n">
        <v>0.1204145470373</v>
      </c>
      <c r="Y262" s="19" t="n">
        <v>0.117199280237859</v>
      </c>
      <c r="Z262" s="19" t="n">
        <v>0.0709895771806462</v>
      </c>
      <c r="AA262" s="19" t="n">
        <v>0.109494782505086</v>
      </c>
      <c r="AB262" s="19"/>
      <c r="AC262" s="19" t="n">
        <v>0.126683722225671</v>
      </c>
      <c r="AD262" s="19" t="n">
        <v>0.0772076492608892</v>
      </c>
      <c r="AE262" s="19" t="n">
        <v>0.0879618095685904</v>
      </c>
      <c r="AF262" s="19"/>
      <c r="AG262" s="19" t="n">
        <v>0.123835283292389</v>
      </c>
      <c r="AH262" s="19" t="n">
        <v>0.0826676278727538</v>
      </c>
      <c r="AI262" s="19" t="n">
        <v>0.084598754501128</v>
      </c>
      <c r="AJ262" s="19" t="n">
        <v>0.029901187367997</v>
      </c>
      <c r="AK262" s="19" t="n">
        <v>0.0999416300363909</v>
      </c>
      <c r="AL262" s="19"/>
      <c r="AM262" s="19" t="n">
        <v>0.111639288906231</v>
      </c>
      <c r="AN262" s="19" t="n">
        <v>0.0976549913073079</v>
      </c>
      <c r="AO262" s="19" t="n">
        <v>0.0654186350181794</v>
      </c>
      <c r="AP262" s="19"/>
      <c r="AQ262" s="19" t="n">
        <v>0.0968421687514519</v>
      </c>
      <c r="AR262" s="19" t="n">
        <v>0.112943062741693</v>
      </c>
      <c r="AS262" s="19" t="n">
        <v>0.104695247164415</v>
      </c>
      <c r="AT262" s="19" t="n">
        <v>0.0755450688829165</v>
      </c>
      <c r="AU262" s="19" t="n">
        <v>0.0834687398891959</v>
      </c>
    </row>
    <row r="263">
      <c r="B263" t="s">
        <v>156</v>
      </c>
      <c r="C263" s="19" t="n">
        <v>0.0490372726539146</v>
      </c>
      <c r="D263" s="19" t="n">
        <v>0.0333446309088589</v>
      </c>
      <c r="E263" s="19" t="n">
        <v>0.063998644289343</v>
      </c>
      <c r="F263" s="19"/>
      <c r="G263" s="19" t="n">
        <v>0.0282623356633428</v>
      </c>
      <c r="H263" s="19" t="n">
        <v>0.0389383877547345</v>
      </c>
      <c r="I263" s="19" t="n">
        <v>0.0527333816979558</v>
      </c>
      <c r="J263" s="19" t="n">
        <v>0.0462743880952601</v>
      </c>
      <c r="K263" s="19" t="n">
        <v>0.0422260106533214</v>
      </c>
      <c r="L263" s="19" t="n">
        <v>0.0698518354347913</v>
      </c>
      <c r="M263" s="19"/>
      <c r="N263" s="19" t="n">
        <v>0.0379800258569089</v>
      </c>
      <c r="O263" s="19" t="n">
        <v>0.0468123860883225</v>
      </c>
      <c r="P263" s="19" t="n">
        <v>0.0662624406663021</v>
      </c>
      <c r="Q263" s="19" t="n">
        <v>0.0487277304169737</v>
      </c>
      <c r="R263" s="19"/>
      <c r="S263" s="19" t="n">
        <v>0.0541466366245072</v>
      </c>
      <c r="T263" s="19" t="n">
        <v>0.0394801241606016</v>
      </c>
      <c r="U263" s="19" t="n">
        <v>0.0566810356046804</v>
      </c>
      <c r="V263" s="19" t="n">
        <v>0.0544477993982354</v>
      </c>
      <c r="W263" s="19" t="n">
        <v>0.0378300045148093</v>
      </c>
      <c r="X263" s="19" t="n">
        <v>0.0635655956710807</v>
      </c>
      <c r="Y263" s="19" t="n">
        <v>0.0395792548236447</v>
      </c>
      <c r="Z263" s="19" t="n">
        <v>0.0524450741045467</v>
      </c>
      <c r="AA263" s="19" t="n">
        <v>0.0458739953521618</v>
      </c>
      <c r="AB263" s="19"/>
      <c r="AC263" s="19" t="n">
        <v>0.0628850300497603</v>
      </c>
      <c r="AD263" s="19" t="n">
        <v>0.038254034519132</v>
      </c>
      <c r="AE263" s="19" t="n">
        <v>0.0548152321898142</v>
      </c>
      <c r="AF263" s="19"/>
      <c r="AG263" s="19" t="n">
        <v>0.0623356449217984</v>
      </c>
      <c r="AH263" s="19" t="n">
        <v>0.0383095375320156</v>
      </c>
      <c r="AI263" s="19" t="n">
        <v>0.0254679328076607</v>
      </c>
      <c r="AJ263" s="19" t="n">
        <v>0.115451645799034</v>
      </c>
      <c r="AK263" s="19" t="n">
        <v>0.0541960222220023</v>
      </c>
      <c r="AL263" s="19"/>
      <c r="AM263" s="19" t="n">
        <v>0.075651452409532</v>
      </c>
      <c r="AN263" s="19" t="n">
        <v>0.0368130577104747</v>
      </c>
      <c r="AO263" s="19" t="n">
        <v>0.0484559028386784</v>
      </c>
      <c r="AP263" s="19"/>
      <c r="AQ263" s="19" t="n">
        <v>0.066960525584785</v>
      </c>
      <c r="AR263" s="19" t="n">
        <v>0.0375197891934579</v>
      </c>
      <c r="AS263" s="19" t="n">
        <v>0.0252010972349274</v>
      </c>
      <c r="AT263" s="19" t="n">
        <v>0.0432414843585998</v>
      </c>
      <c r="AU263" s="19" t="n">
        <v>0.0643567659196266</v>
      </c>
    </row>
    <row r="264">
      <c r="B264" t="s">
        <v>157</v>
      </c>
      <c r="C264" s="19" t="n">
        <v>0.0402237838644873</v>
      </c>
      <c r="D264" s="19" t="n">
        <v>0.0318175643209784</v>
      </c>
      <c r="E264" s="19" t="n">
        <v>0.048319303028345</v>
      </c>
      <c r="F264" s="19"/>
      <c r="G264" s="19" t="n">
        <v>0.0277897550230686</v>
      </c>
      <c r="H264" s="19" t="n">
        <v>0.0512835738448759</v>
      </c>
      <c r="I264" s="19" t="n">
        <v>0.0485921528798453</v>
      </c>
      <c r="J264" s="19" t="n">
        <v>0.0369099468222174</v>
      </c>
      <c r="K264" s="19" t="n">
        <v>0.0342898168690995</v>
      </c>
      <c r="L264" s="19" t="n">
        <v>0.0383919928667057</v>
      </c>
      <c r="M264" s="19"/>
      <c r="N264" s="19" t="n">
        <v>0.0428683915385692</v>
      </c>
      <c r="O264" s="19" t="n">
        <v>0.0377872431942581</v>
      </c>
      <c r="P264" s="19" t="n">
        <v>0.0278347901473299</v>
      </c>
      <c r="Q264" s="19" t="n">
        <v>0.0494360637611235</v>
      </c>
      <c r="R264" s="19"/>
      <c r="S264" s="19" t="n">
        <v>0.0580891737775617</v>
      </c>
      <c r="T264" s="19" t="n">
        <v>0.0354420914942344</v>
      </c>
      <c r="U264" s="19" t="n">
        <v>0.0402540380028462</v>
      </c>
      <c r="V264" s="19" t="n">
        <v>0.0434155539677624</v>
      </c>
      <c r="W264" s="19" t="n">
        <v>0.0276286248971861</v>
      </c>
      <c r="X264" s="19" t="n">
        <v>0.0575977993096996</v>
      </c>
      <c r="Y264" s="19" t="n">
        <v>0.0305497550136848</v>
      </c>
      <c r="Z264" s="19" t="n">
        <v>0.0456850649665973</v>
      </c>
      <c r="AA264" s="19" t="n">
        <v>0.0216090652718877</v>
      </c>
      <c r="AB264" s="19"/>
      <c r="AC264" s="19" t="n">
        <v>0.0402052168319283</v>
      </c>
      <c r="AD264" s="19" t="n">
        <v>0.0354024793268313</v>
      </c>
      <c r="AE264" s="19" t="n">
        <v>0.0570751415926053</v>
      </c>
      <c r="AF264" s="19"/>
      <c r="AG264" s="19" t="n">
        <v>0.0387861774454754</v>
      </c>
      <c r="AH264" s="19" t="n">
        <v>0.0302037830015772</v>
      </c>
      <c r="AI264" s="19" t="n">
        <v>0.013255008068011</v>
      </c>
      <c r="AJ264" s="19" t="n">
        <v>0.0609758387280679</v>
      </c>
      <c r="AK264" s="19" t="n">
        <v>0.0547541967272806</v>
      </c>
      <c r="AL264" s="19"/>
      <c r="AM264" s="19" t="n">
        <v>0.0343423005835492</v>
      </c>
      <c r="AN264" s="19" t="n">
        <v>0.0359091619111089</v>
      </c>
      <c r="AO264" s="19" t="n">
        <v>0.00957207867149251</v>
      </c>
      <c r="AP264" s="19"/>
      <c r="AQ264" s="19" t="n">
        <v>0.0363293922302273</v>
      </c>
      <c r="AR264" s="19" t="n">
        <v>0.0364147314840775</v>
      </c>
      <c r="AS264" s="19" t="n">
        <v>0.0467613591833975</v>
      </c>
      <c r="AT264" s="19" t="n">
        <v>0.030884688134579</v>
      </c>
      <c r="AU264" s="19" t="n">
        <v>0.04407923074938</v>
      </c>
    </row>
    <row r="265">
      <c r="B265" t="s">
        <v>88</v>
      </c>
      <c r="C265" s="19" t="n">
        <v>0.103235624478016</v>
      </c>
      <c r="D265" s="19" t="n">
        <v>0.0840805848557258</v>
      </c>
      <c r="E265" s="19" t="n">
        <v>0.121749904830687</v>
      </c>
      <c r="F265" s="19"/>
      <c r="G265" s="19" t="n">
        <v>0.0826905706159266</v>
      </c>
      <c r="H265" s="19" t="n">
        <v>0.0954240589291361</v>
      </c>
      <c r="I265" s="19" t="n">
        <v>0.139848051814198</v>
      </c>
      <c r="J265" s="19" t="n">
        <v>0.0965040355576809</v>
      </c>
      <c r="K265" s="19" t="n">
        <v>0.136460918685245</v>
      </c>
      <c r="L265" s="19" t="n">
        <v>0.0748994273908763</v>
      </c>
      <c r="M265" s="19"/>
      <c r="N265" s="19" t="n">
        <v>0.0756319912430476</v>
      </c>
      <c r="O265" s="19" t="n">
        <v>0.118499306179995</v>
      </c>
      <c r="P265" s="19" t="n">
        <v>0.0915044477324673</v>
      </c>
      <c r="Q265" s="19" t="n">
        <v>0.126672481842078</v>
      </c>
      <c r="R265" s="19"/>
      <c r="S265" s="19" t="n">
        <v>0.0906434522840023</v>
      </c>
      <c r="T265" s="19" t="n">
        <v>0.106299407332622</v>
      </c>
      <c r="U265" s="19" t="n">
        <v>0.128465467526311</v>
      </c>
      <c r="V265" s="19" t="n">
        <v>0.141116695224857</v>
      </c>
      <c r="W265" s="19" t="n">
        <v>0.082284893768605</v>
      </c>
      <c r="X265" s="19" t="n">
        <v>0.12903630166529</v>
      </c>
      <c r="Y265" s="19" t="n">
        <v>0.0786073371087603</v>
      </c>
      <c r="Z265" s="19" t="n">
        <v>0.105122011626093</v>
      </c>
      <c r="AA265" s="19" t="n">
        <v>0.0736513034461694</v>
      </c>
      <c r="AB265" s="19"/>
      <c r="AC265" s="19" t="n">
        <v>0.0870735500871725</v>
      </c>
      <c r="AD265" s="19" t="n">
        <v>0.0998874397018482</v>
      </c>
      <c r="AE265" s="19" t="n">
        <v>0.162498844522157</v>
      </c>
      <c r="AF265" s="19"/>
      <c r="AG265" s="19" t="n">
        <v>0.0684195167671505</v>
      </c>
      <c r="AH265" s="19" t="n">
        <v>0.107808578385496</v>
      </c>
      <c r="AI265" s="19" t="n">
        <v>0.133051113760077</v>
      </c>
      <c r="AJ265" s="19" t="n">
        <v>0.0600392717008189</v>
      </c>
      <c r="AK265" s="19" t="n">
        <v>0.162434252850074</v>
      </c>
      <c r="AL265" s="19"/>
      <c r="AM265" s="19" t="n">
        <v>0.0480609481491535</v>
      </c>
      <c r="AN265" s="19" t="n">
        <v>0.0820217502887047</v>
      </c>
      <c r="AO265" s="19" t="n">
        <v>0.126993566433342</v>
      </c>
      <c r="AP265" s="19"/>
      <c r="AQ265" s="19" t="n">
        <v>0.109485633959876</v>
      </c>
      <c r="AR265" s="19" t="n">
        <v>0.0913773384518084</v>
      </c>
      <c r="AS265" s="19" t="n">
        <v>0.107534502325716</v>
      </c>
      <c r="AT265" s="19" t="n">
        <v>0.116927246311567</v>
      </c>
      <c r="AU265" s="19" t="n">
        <v>0.0502072932793125</v>
      </c>
    </row>
    <row r="266">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row>
    <row r="267">
      <c r="B267" s="7" t="s">
        <v>176</v>
      </c>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row>
    <row r="268">
      <c r="B268" s="26" t="s">
        <v>79</v>
      </c>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row>
    <row r="269">
      <c r="B269" t="s">
        <v>172</v>
      </c>
      <c r="C269" s="19" t="n">
        <v>0.818805069351551</v>
      </c>
      <c r="D269" s="19" t="n">
        <v>0.814165574739441</v>
      </c>
      <c r="E269" s="19" t="n">
        <v>0.824135363134873</v>
      </c>
      <c r="F269" s="19"/>
      <c r="G269" s="19" t="n">
        <v>0.862550401481865</v>
      </c>
      <c r="H269" s="19" t="n">
        <v>0.73970896930034</v>
      </c>
      <c r="I269" s="19" t="n">
        <v>0.793775046062211</v>
      </c>
      <c r="J269" s="19" t="n">
        <v>0.823186293497354</v>
      </c>
      <c r="K269" s="19" t="n">
        <v>0.854404676452349</v>
      </c>
      <c r="L269" s="19" t="n">
        <v>0.846585731446196</v>
      </c>
      <c r="M269" s="19"/>
      <c r="N269" s="19" t="n">
        <v>0.89504414837213</v>
      </c>
      <c r="O269" s="19" t="n">
        <v>0.874774014381059</v>
      </c>
      <c r="P269" s="19" t="n">
        <v>0.774402497694396</v>
      </c>
      <c r="Q269" s="19" t="n">
        <v>0.717114763301685</v>
      </c>
      <c r="R269" s="19"/>
      <c r="S269" s="19" t="n">
        <v>0.789233598137419</v>
      </c>
      <c r="T269" s="19" t="n">
        <v>0.877227332052089</v>
      </c>
      <c r="U269" s="19" t="n">
        <v>0.795336561641827</v>
      </c>
      <c r="V269" s="19" t="n">
        <v>0.769098455278211</v>
      </c>
      <c r="W269" s="19" t="n">
        <v>0.872445745199772</v>
      </c>
      <c r="X269" s="19" t="n">
        <v>0.776350305632411</v>
      </c>
      <c r="Y269" s="19" t="n">
        <v>0.822499586383838</v>
      </c>
      <c r="Z269" s="19" t="n">
        <v>0.793878926389592</v>
      </c>
      <c r="AA269" s="19" t="n">
        <v>0.846769022339273</v>
      </c>
      <c r="AB269" s="19"/>
      <c r="AC269" s="19" t="n">
        <v>0.813272189347995</v>
      </c>
      <c r="AD269" s="19" t="n">
        <v>0.86921535969906</v>
      </c>
      <c r="AE269" s="19" t="n">
        <v>0.679253002365212</v>
      </c>
      <c r="AF269" s="19"/>
      <c r="AG269" s="19" t="n">
        <v>0.835787743664564</v>
      </c>
      <c r="AH269" s="19" t="n">
        <v>0.843875795639503</v>
      </c>
      <c r="AI269" s="19" t="n">
        <v>0.840817072351255</v>
      </c>
      <c r="AJ269" s="19" t="n">
        <v>0.79422258376472</v>
      </c>
      <c r="AK269" s="19" t="n">
        <v>0.712047322037893</v>
      </c>
      <c r="AL269" s="19"/>
      <c r="AM269" s="19" t="n">
        <v>0.826958017756827</v>
      </c>
      <c r="AN269" s="19" t="n">
        <v>0.846389053495565</v>
      </c>
      <c r="AO269" s="19" t="n">
        <v>0.826881849537025</v>
      </c>
      <c r="AP269" s="19"/>
      <c r="AQ269" s="19" t="n">
        <v>0.709130907692719</v>
      </c>
      <c r="AR269" s="19" t="n">
        <v>0.88470541795601</v>
      </c>
      <c r="AS269" s="19" t="n">
        <v>0.873843666721596</v>
      </c>
      <c r="AT269" s="19" t="n">
        <v>0.8424146788087</v>
      </c>
      <c r="AU269" s="19" t="n">
        <v>1</v>
      </c>
    </row>
    <row r="270">
      <c r="B270" t="s">
        <v>173</v>
      </c>
      <c r="C270" s="19" t="n">
        <v>0.146391094895366</v>
      </c>
      <c r="D270" s="19" t="n">
        <v>0.145672878204097</v>
      </c>
      <c r="E270" s="19" t="n">
        <v>0.14586957051785</v>
      </c>
      <c r="F270" s="19"/>
      <c r="G270" s="19" t="n">
        <v>0.107823558193854</v>
      </c>
      <c r="H270" s="19" t="n">
        <v>0.21222120165244</v>
      </c>
      <c r="I270" s="19" t="n">
        <v>0.153092037112381</v>
      </c>
      <c r="J270" s="19" t="n">
        <v>0.157317941608315</v>
      </c>
      <c r="K270" s="19" t="n">
        <v>0.116424511268178</v>
      </c>
      <c r="L270" s="19" t="n">
        <v>0.123931842898539</v>
      </c>
      <c r="M270" s="19"/>
      <c r="N270" s="19" t="n">
        <v>0.0812317470682443</v>
      </c>
      <c r="O270" s="19" t="n">
        <v>0.0917127472317788</v>
      </c>
      <c r="P270" s="19" t="n">
        <v>0.178856054317016</v>
      </c>
      <c r="Q270" s="19" t="n">
        <v>0.244857941539214</v>
      </c>
      <c r="R270" s="19"/>
      <c r="S270" s="19" t="n">
        <v>0.155969840882851</v>
      </c>
      <c r="T270" s="19" t="n">
        <v>0.100434039919101</v>
      </c>
      <c r="U270" s="19" t="n">
        <v>0.187921187549695</v>
      </c>
      <c r="V270" s="19" t="n">
        <v>0.189524197528857</v>
      </c>
      <c r="W270" s="19" t="n">
        <v>0.10293740203463</v>
      </c>
      <c r="X270" s="19" t="n">
        <v>0.175244867194793</v>
      </c>
      <c r="Y270" s="19" t="n">
        <v>0.147074839576919</v>
      </c>
      <c r="Z270" s="19" t="n">
        <v>0.168494045894234</v>
      </c>
      <c r="AA270" s="19" t="n">
        <v>0.120198500084239</v>
      </c>
      <c r="AB270" s="19"/>
      <c r="AC270" s="19" t="n">
        <v>0.154856841954877</v>
      </c>
      <c r="AD270" s="19" t="n">
        <v>0.10102985060342</v>
      </c>
      <c r="AE270" s="19" t="n">
        <v>0.264297683950977</v>
      </c>
      <c r="AF270" s="19"/>
      <c r="AG270" s="19" t="n">
        <v>0.133368532785916</v>
      </c>
      <c r="AH270" s="19" t="n">
        <v>0.130065902393308</v>
      </c>
      <c r="AI270" s="19" t="n">
        <v>0.140164888753792</v>
      </c>
      <c r="AJ270" s="19" t="n">
        <v>0.20577741623528</v>
      </c>
      <c r="AK270" s="19" t="n">
        <v>0.225363706958004</v>
      </c>
      <c r="AL270" s="19"/>
      <c r="AM270" s="19" t="n">
        <v>0.127798719669795</v>
      </c>
      <c r="AN270" s="19" t="n">
        <v>0.126871800933152</v>
      </c>
      <c r="AO270" s="19" t="n">
        <v>0.159949296893386</v>
      </c>
      <c r="AP270" s="19"/>
      <c r="AQ270" s="19" t="n">
        <v>0.253429282172453</v>
      </c>
      <c r="AR270" s="19" t="n">
        <v>0.0922759899887096</v>
      </c>
      <c r="AS270" s="19" t="n">
        <v>0.086651720209183</v>
      </c>
      <c r="AT270" s="19" t="n">
        <v>0.124590599659451</v>
      </c>
      <c r="AU270" s="19" t="n">
        <v>0</v>
      </c>
    </row>
    <row r="271">
      <c r="B271" t="s">
        <v>174</v>
      </c>
      <c r="C271" s="19" t="n">
        <v>0.0218764681699848</v>
      </c>
      <c r="D271" s="19" t="n">
        <v>0.0227400076868071</v>
      </c>
      <c r="E271" s="19" t="n">
        <v>0.0211958507916244</v>
      </c>
      <c r="F271" s="19"/>
      <c r="G271" s="19" t="n">
        <v>0.0217971774042357</v>
      </c>
      <c r="H271" s="19" t="n">
        <v>0.0319765751241035</v>
      </c>
      <c r="I271" s="19" t="n">
        <v>0.0373486634485281</v>
      </c>
      <c r="J271" s="19" t="n">
        <v>0.0146630557274462</v>
      </c>
      <c r="K271" s="19" t="n">
        <v>0.0152857259280026</v>
      </c>
      <c r="L271" s="19" t="n">
        <v>0.0134156100809428</v>
      </c>
      <c r="M271" s="19"/>
      <c r="N271" s="19" t="n">
        <v>0.0156279143758356</v>
      </c>
      <c r="O271" s="19" t="n">
        <v>0.0163354042877368</v>
      </c>
      <c r="P271" s="19" t="n">
        <v>0.0272163244151291</v>
      </c>
      <c r="Q271" s="19" t="n">
        <v>0.0299621389552813</v>
      </c>
      <c r="R271" s="19"/>
      <c r="S271" s="19" t="n">
        <v>0.035718556315601</v>
      </c>
      <c r="T271" s="19" t="n">
        <v>0.015936213380165</v>
      </c>
      <c r="U271" s="19" t="n">
        <v>0.00842313425672358</v>
      </c>
      <c r="V271" s="19" t="n">
        <v>0.0266788076741166</v>
      </c>
      <c r="W271" s="19" t="n">
        <v>0.0204380952482531</v>
      </c>
      <c r="X271" s="19" t="n">
        <v>0.0279589105350766</v>
      </c>
      <c r="Y271" s="19" t="n">
        <v>0.021477050072317</v>
      </c>
      <c r="Z271" s="19" t="n">
        <v>0.0317348955832901</v>
      </c>
      <c r="AA271" s="19" t="n">
        <v>0.0118389144013177</v>
      </c>
      <c r="AB271" s="19"/>
      <c r="AC271" s="19" t="n">
        <v>0.0180505299763195</v>
      </c>
      <c r="AD271" s="19" t="n">
        <v>0.0247501614869874</v>
      </c>
      <c r="AE271" s="19" t="n">
        <v>0.0317628698202924</v>
      </c>
      <c r="AF271" s="19"/>
      <c r="AG271" s="19" t="n">
        <v>0.0186873723964834</v>
      </c>
      <c r="AH271" s="19" t="n">
        <v>0.0237702284939221</v>
      </c>
      <c r="AI271" s="19" t="n">
        <v>0.012832488515871</v>
      </c>
      <c r="AJ271" s="19" t="n">
        <v>0</v>
      </c>
      <c r="AK271" s="19" t="n">
        <v>0.0303812952283337</v>
      </c>
      <c r="AL271" s="19"/>
      <c r="AM271" s="19" t="n">
        <v>0.0269496127154348</v>
      </c>
      <c r="AN271" s="19" t="n">
        <v>0.0256030165088957</v>
      </c>
      <c r="AO271" s="19" t="n">
        <v>0.00687923180044143</v>
      </c>
      <c r="AP271" s="19"/>
      <c r="AQ271" s="19" t="n">
        <v>0.0220683308031282</v>
      </c>
      <c r="AR271" s="19" t="n">
        <v>0.0148857028185426</v>
      </c>
      <c r="AS271" s="19" t="n">
        <v>0.022676221516335</v>
      </c>
      <c r="AT271" s="19" t="n">
        <v>0.0253322019775626</v>
      </c>
      <c r="AU271" s="19" t="n">
        <v>0</v>
      </c>
    </row>
    <row r="272">
      <c r="B272" t="s">
        <v>88</v>
      </c>
      <c r="C272" s="19" t="n">
        <v>0.0129273675830985</v>
      </c>
      <c r="D272" s="19" t="n">
        <v>0.0174215393696549</v>
      </c>
      <c r="E272" s="19" t="n">
        <v>0.0087992155556521</v>
      </c>
      <c r="F272" s="19"/>
      <c r="G272" s="19" t="n">
        <v>0.00782886292004487</v>
      </c>
      <c r="H272" s="19" t="n">
        <v>0.0160932539231168</v>
      </c>
      <c r="I272" s="19" t="n">
        <v>0.0157842533768805</v>
      </c>
      <c r="J272" s="19" t="n">
        <v>0.00483270916688441</v>
      </c>
      <c r="K272" s="19" t="n">
        <v>0.0138850863514703</v>
      </c>
      <c r="L272" s="19" t="n">
        <v>0.0160668155743213</v>
      </c>
      <c r="M272" s="19"/>
      <c r="N272" s="19" t="n">
        <v>0.00809619018378988</v>
      </c>
      <c r="O272" s="19" t="n">
        <v>0.0171778340994253</v>
      </c>
      <c r="P272" s="19" t="n">
        <v>0.0195251235734588</v>
      </c>
      <c r="Q272" s="19" t="n">
        <v>0.00806515620381939</v>
      </c>
      <c r="R272" s="19"/>
      <c r="S272" s="19" t="n">
        <v>0.0190780046641295</v>
      </c>
      <c r="T272" s="19" t="n">
        <v>0.00640241464864545</v>
      </c>
      <c r="U272" s="19" t="n">
        <v>0.00831911655175393</v>
      </c>
      <c r="V272" s="19" t="n">
        <v>0.0146985395188152</v>
      </c>
      <c r="W272" s="19" t="n">
        <v>0.00417875751734506</v>
      </c>
      <c r="X272" s="19" t="n">
        <v>0.0204459166377198</v>
      </c>
      <c r="Y272" s="19" t="n">
        <v>0.0089485239669259</v>
      </c>
      <c r="Z272" s="19" t="n">
        <v>0.00589213213288354</v>
      </c>
      <c r="AA272" s="19" t="n">
        <v>0.0211935631751702</v>
      </c>
      <c r="AB272" s="19"/>
      <c r="AC272" s="19" t="n">
        <v>0.0138204387208083</v>
      </c>
      <c r="AD272" s="19" t="n">
        <v>0.00500462821053272</v>
      </c>
      <c r="AE272" s="19" t="n">
        <v>0.0246864438635186</v>
      </c>
      <c r="AF272" s="19"/>
      <c r="AG272" s="19" t="n">
        <v>0.012156351153037</v>
      </c>
      <c r="AH272" s="19" t="n">
        <v>0.00228807347326641</v>
      </c>
      <c r="AI272" s="19" t="n">
        <v>0.00618555037908202</v>
      </c>
      <c r="AJ272" s="19" t="n">
        <v>0</v>
      </c>
      <c r="AK272" s="19" t="n">
        <v>0.032207675775769</v>
      </c>
      <c r="AL272" s="19"/>
      <c r="AM272" s="19" t="n">
        <v>0.0182936498579432</v>
      </c>
      <c r="AN272" s="19" t="n">
        <v>0.00113612906238709</v>
      </c>
      <c r="AO272" s="19" t="n">
        <v>0.00628962176914736</v>
      </c>
      <c r="AP272" s="19"/>
      <c r="AQ272" s="19" t="n">
        <v>0.0153714793316998</v>
      </c>
      <c r="AR272" s="19" t="n">
        <v>0.00813288923673768</v>
      </c>
      <c r="AS272" s="19" t="n">
        <v>0.0168283915528861</v>
      </c>
      <c r="AT272" s="19" t="n">
        <v>0.0076625195542869</v>
      </c>
      <c r="AU272" s="19" t="n">
        <v>0</v>
      </c>
    </row>
    <row r="273">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row>
    <row r="274">
      <c r="B274" s="7" t="s">
        <v>177</v>
      </c>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row>
    <row r="275">
      <c r="B275" s="26" t="s">
        <v>79</v>
      </c>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row>
    <row r="276">
      <c r="B276" t="s">
        <v>172</v>
      </c>
      <c r="C276" s="19" t="n">
        <v>0.8245611441719</v>
      </c>
      <c r="D276" s="19" t="n">
        <v>0.81612639185341</v>
      </c>
      <c r="E276" s="19" t="n">
        <v>0.833092306807876</v>
      </c>
      <c r="F276" s="19"/>
      <c r="G276" s="19" t="n">
        <v>0.798636417192129</v>
      </c>
      <c r="H276" s="19" t="n">
        <v>0.738017085734831</v>
      </c>
      <c r="I276" s="19" t="n">
        <v>0.813242506998792</v>
      </c>
      <c r="J276" s="19" t="n">
        <v>0.853756234625226</v>
      </c>
      <c r="K276" s="19" t="n">
        <v>0.84288621804421</v>
      </c>
      <c r="L276" s="19" t="n">
        <v>0.873898854074142</v>
      </c>
      <c r="M276" s="19"/>
      <c r="N276" s="19" t="n">
        <v>0.848356785987874</v>
      </c>
      <c r="O276" s="19" t="n">
        <v>0.825196094156415</v>
      </c>
      <c r="P276" s="19" t="n">
        <v>0.838247396195507</v>
      </c>
      <c r="Q276" s="19" t="n">
        <v>0.788532542914766</v>
      </c>
      <c r="R276" s="19"/>
      <c r="S276" s="19" t="n">
        <v>0.754617178878523</v>
      </c>
      <c r="T276" s="19" t="n">
        <v>0.838474795461877</v>
      </c>
      <c r="U276" s="19" t="n">
        <v>0.873524937557113</v>
      </c>
      <c r="V276" s="19" t="n">
        <v>0.809577137259221</v>
      </c>
      <c r="W276" s="19" t="n">
        <v>0.87560563839599</v>
      </c>
      <c r="X276" s="19" t="n">
        <v>0.792478581479125</v>
      </c>
      <c r="Y276" s="19" t="n">
        <v>0.843080560163286</v>
      </c>
      <c r="Z276" s="19" t="n">
        <v>0.823872209372809</v>
      </c>
      <c r="AA276" s="19" t="n">
        <v>0.843713521496339</v>
      </c>
      <c r="AB276" s="19"/>
      <c r="AC276" s="19" t="n">
        <v>0.861903048329983</v>
      </c>
      <c r="AD276" s="19" t="n">
        <v>0.841521909059421</v>
      </c>
      <c r="AE276" s="19" t="n">
        <v>0.686803521833113</v>
      </c>
      <c r="AF276" s="19"/>
      <c r="AG276" s="19" t="n">
        <v>0.861836370687265</v>
      </c>
      <c r="AH276" s="19" t="n">
        <v>0.825306908200481</v>
      </c>
      <c r="AI276" s="19" t="n">
        <v>0.838716607900039</v>
      </c>
      <c r="AJ276" s="19" t="n">
        <v>0.793466419769694</v>
      </c>
      <c r="AK276" s="19" t="n">
        <v>0.714622652129573</v>
      </c>
      <c r="AL276" s="19"/>
      <c r="AM276" s="19" t="n">
        <v>0.837980231819764</v>
      </c>
      <c r="AN276" s="19" t="n">
        <v>0.82606287224643</v>
      </c>
      <c r="AO276" s="19" t="n">
        <v>0.837132947381235</v>
      </c>
      <c r="AP276" s="19"/>
      <c r="AQ276" s="19" t="n">
        <v>0.798089391600962</v>
      </c>
      <c r="AR276" s="19" t="n">
        <v>0.833296147058143</v>
      </c>
      <c r="AS276" s="19" t="n">
        <v>0.827596088590577</v>
      </c>
      <c r="AT276" s="19" t="n">
        <v>0.804071257523856</v>
      </c>
      <c r="AU276" s="19" t="n">
        <v>0.840290039974473</v>
      </c>
    </row>
    <row r="277">
      <c r="B277" t="s">
        <v>173</v>
      </c>
      <c r="C277" s="19" t="n">
        <v>0.140731511645591</v>
      </c>
      <c r="D277" s="19" t="n">
        <v>0.142786887634046</v>
      </c>
      <c r="E277" s="19" t="n">
        <v>0.137965198587332</v>
      </c>
      <c r="F277" s="19"/>
      <c r="G277" s="19" t="n">
        <v>0.14522704127085</v>
      </c>
      <c r="H277" s="19" t="n">
        <v>0.19614287048087</v>
      </c>
      <c r="I277" s="19" t="n">
        <v>0.14802525727875</v>
      </c>
      <c r="J277" s="19" t="n">
        <v>0.123727778873773</v>
      </c>
      <c r="K277" s="19" t="n">
        <v>0.138856004534833</v>
      </c>
      <c r="L277" s="19" t="n">
        <v>0.106681506984663</v>
      </c>
      <c r="M277" s="19"/>
      <c r="N277" s="19" t="n">
        <v>0.119099806555687</v>
      </c>
      <c r="O277" s="19" t="n">
        <v>0.128935464459339</v>
      </c>
      <c r="P277" s="19" t="n">
        <v>0.132213575708806</v>
      </c>
      <c r="Q277" s="19" t="n">
        <v>0.183155934358778</v>
      </c>
      <c r="R277" s="19"/>
      <c r="S277" s="19" t="n">
        <v>0.175068759169715</v>
      </c>
      <c r="T277" s="19" t="n">
        <v>0.135141811152344</v>
      </c>
      <c r="U277" s="19" t="n">
        <v>0.111005219674153</v>
      </c>
      <c r="V277" s="19" t="n">
        <v>0.153205223739507</v>
      </c>
      <c r="W277" s="19" t="n">
        <v>0.103480070262517</v>
      </c>
      <c r="X277" s="19" t="n">
        <v>0.167911610200823</v>
      </c>
      <c r="Y277" s="19" t="n">
        <v>0.135615887258157</v>
      </c>
      <c r="Z277" s="19" t="n">
        <v>0.140583020012424</v>
      </c>
      <c r="AA277" s="19" t="n">
        <v>0.125975604408046</v>
      </c>
      <c r="AB277" s="19"/>
      <c r="AC277" s="19" t="n">
        <v>0.106474708500946</v>
      </c>
      <c r="AD277" s="19" t="n">
        <v>0.129052474567085</v>
      </c>
      <c r="AE277" s="19" t="n">
        <v>0.265135759457551</v>
      </c>
      <c r="AF277" s="19"/>
      <c r="AG277" s="19" t="n">
        <v>0.105785285707975</v>
      </c>
      <c r="AH277" s="19" t="n">
        <v>0.144590252313363</v>
      </c>
      <c r="AI277" s="19" t="n">
        <v>0.139694592257358</v>
      </c>
      <c r="AJ277" s="19" t="n">
        <v>0.121215617630116</v>
      </c>
      <c r="AK277" s="19" t="n">
        <v>0.231386976569266</v>
      </c>
      <c r="AL277" s="19"/>
      <c r="AM277" s="19" t="n">
        <v>0.13059481493462</v>
      </c>
      <c r="AN277" s="19" t="n">
        <v>0.140524750610256</v>
      </c>
      <c r="AO277" s="19" t="n">
        <v>0.129550391721143</v>
      </c>
      <c r="AP277" s="19"/>
      <c r="AQ277" s="19" t="n">
        <v>0.161605719568387</v>
      </c>
      <c r="AR277" s="19" t="n">
        <v>0.135119460049373</v>
      </c>
      <c r="AS277" s="19" t="n">
        <v>0.136602589492608</v>
      </c>
      <c r="AT277" s="19" t="n">
        <v>0.147695090766216</v>
      </c>
      <c r="AU277" s="19" t="n">
        <v>0.159709960025526</v>
      </c>
    </row>
    <row r="278">
      <c r="B278" t="s">
        <v>174</v>
      </c>
      <c r="C278" s="19" t="n">
        <v>0.0185552741611973</v>
      </c>
      <c r="D278" s="19" t="n">
        <v>0.0223107849428825</v>
      </c>
      <c r="E278" s="19" t="n">
        <v>0.0151506359765095</v>
      </c>
      <c r="F278" s="19"/>
      <c r="G278" s="19" t="n">
        <v>0.0395764421042448</v>
      </c>
      <c r="H278" s="19" t="n">
        <v>0.0211752758398755</v>
      </c>
      <c r="I278" s="19" t="n">
        <v>0.0232837365624751</v>
      </c>
      <c r="J278" s="19" t="n">
        <v>0.0149691167123461</v>
      </c>
      <c r="K278" s="19" t="n">
        <v>0.0124987275407943</v>
      </c>
      <c r="L278" s="19" t="n">
        <v>0.0104981780853594</v>
      </c>
      <c r="M278" s="19"/>
      <c r="N278" s="19" t="n">
        <v>0.0170897848295128</v>
      </c>
      <c r="O278" s="19" t="n">
        <v>0.0180578893217064</v>
      </c>
      <c r="P278" s="19" t="n">
        <v>0.0129509675231944</v>
      </c>
      <c r="Q278" s="19" t="n">
        <v>0.0237431146509514</v>
      </c>
      <c r="R278" s="19"/>
      <c r="S278" s="19" t="n">
        <v>0.0331000969697621</v>
      </c>
      <c r="T278" s="19" t="n">
        <v>0.0208739486636919</v>
      </c>
      <c r="U278" s="19" t="n">
        <v>0.00715072621698015</v>
      </c>
      <c r="V278" s="19" t="n">
        <v>0.0178540809287843</v>
      </c>
      <c r="W278" s="19" t="n">
        <v>0.0167355338241474</v>
      </c>
      <c r="X278" s="19" t="n">
        <v>0.0114330011741723</v>
      </c>
      <c r="Y278" s="19" t="n">
        <v>0.0170142398241356</v>
      </c>
      <c r="Z278" s="19" t="n">
        <v>0.0280361237003829</v>
      </c>
      <c r="AA278" s="19" t="n">
        <v>0.0123095144678844</v>
      </c>
      <c r="AB278" s="19"/>
      <c r="AC278" s="19" t="n">
        <v>0.0172050702827279</v>
      </c>
      <c r="AD278" s="19" t="n">
        <v>0.0165495770386222</v>
      </c>
      <c r="AE278" s="19" t="n">
        <v>0.0171465931037782</v>
      </c>
      <c r="AF278" s="19"/>
      <c r="AG278" s="19" t="n">
        <v>0.0194144605074436</v>
      </c>
      <c r="AH278" s="19" t="n">
        <v>0.0153522812511371</v>
      </c>
      <c r="AI278" s="19" t="n">
        <v>0.0152779825010162</v>
      </c>
      <c r="AJ278" s="19" t="n">
        <v>0.08531796260019</v>
      </c>
      <c r="AK278" s="19" t="n">
        <v>0.0228844348449656</v>
      </c>
      <c r="AL278" s="19"/>
      <c r="AM278" s="19" t="n">
        <v>0.0202594850528143</v>
      </c>
      <c r="AN278" s="19" t="n">
        <v>0.0169904105768837</v>
      </c>
      <c r="AO278" s="19" t="n">
        <v>0.0265281547675949</v>
      </c>
      <c r="AP278" s="19"/>
      <c r="AQ278" s="19" t="n">
        <v>0.0299986290947004</v>
      </c>
      <c r="AR278" s="19" t="n">
        <v>0.0137904754173357</v>
      </c>
      <c r="AS278" s="19" t="n">
        <v>0.0121142996660961</v>
      </c>
      <c r="AT278" s="19" t="n">
        <v>0.0330617264495923</v>
      </c>
      <c r="AU278" s="19" t="n">
        <v>0</v>
      </c>
    </row>
    <row r="279">
      <c r="B279" t="s">
        <v>88</v>
      </c>
      <c r="C279" s="19" t="n">
        <v>0.0161520700213118</v>
      </c>
      <c r="D279" s="19" t="n">
        <v>0.0187759355696612</v>
      </c>
      <c r="E279" s="19" t="n">
        <v>0.0137918586282827</v>
      </c>
      <c r="F279" s="19"/>
      <c r="G279" s="19" t="n">
        <v>0.0165600994327761</v>
      </c>
      <c r="H279" s="19" t="n">
        <v>0.0446647679444241</v>
      </c>
      <c r="I279" s="19" t="n">
        <v>0.0154484991599831</v>
      </c>
      <c r="J279" s="19" t="n">
        <v>0.007546869788655</v>
      </c>
      <c r="K279" s="19" t="n">
        <v>0.00575904988016242</v>
      </c>
      <c r="L279" s="19" t="n">
        <v>0.00892146085583574</v>
      </c>
      <c r="M279" s="19"/>
      <c r="N279" s="19" t="n">
        <v>0.0154536226269268</v>
      </c>
      <c r="O279" s="19" t="n">
        <v>0.0278105520625398</v>
      </c>
      <c r="P279" s="19" t="n">
        <v>0.0165880605724927</v>
      </c>
      <c r="Q279" s="19" t="n">
        <v>0.00456840807550444</v>
      </c>
      <c r="R279" s="19"/>
      <c r="S279" s="19" t="n">
        <v>0.0372139649820005</v>
      </c>
      <c r="T279" s="19" t="n">
        <v>0.00550944472208765</v>
      </c>
      <c r="U279" s="19" t="n">
        <v>0.00831911655175393</v>
      </c>
      <c r="V279" s="19" t="n">
        <v>0.0193635580724883</v>
      </c>
      <c r="W279" s="19" t="n">
        <v>0.00417875751734506</v>
      </c>
      <c r="X279" s="19" t="n">
        <v>0.0281768071458797</v>
      </c>
      <c r="Y279" s="19" t="n">
        <v>0.00428931275442084</v>
      </c>
      <c r="Z279" s="19" t="n">
        <v>0.00750864691438465</v>
      </c>
      <c r="AA279" s="19" t="n">
        <v>0.0180013596277301</v>
      </c>
      <c r="AB279" s="19"/>
      <c r="AC279" s="19" t="n">
        <v>0.0144171728863436</v>
      </c>
      <c r="AD279" s="19" t="n">
        <v>0.0128760393348719</v>
      </c>
      <c r="AE279" s="19" t="n">
        <v>0.0309141256055584</v>
      </c>
      <c r="AF279" s="19"/>
      <c r="AG279" s="19" t="n">
        <v>0.0129638830973163</v>
      </c>
      <c r="AH279" s="19" t="n">
        <v>0.0147505582350182</v>
      </c>
      <c r="AI279" s="19" t="n">
        <v>0.00631081734158695</v>
      </c>
      <c r="AJ279" s="19" t="n">
        <v>0</v>
      </c>
      <c r="AK279" s="19" t="n">
        <v>0.0311059364561952</v>
      </c>
      <c r="AL279" s="19"/>
      <c r="AM279" s="19" t="n">
        <v>0.0111654681928009</v>
      </c>
      <c r="AN279" s="19" t="n">
        <v>0.0164219665664304</v>
      </c>
      <c r="AO279" s="19" t="n">
        <v>0.00678850613002675</v>
      </c>
      <c r="AP279" s="19"/>
      <c r="AQ279" s="19" t="n">
        <v>0.0103062597359508</v>
      </c>
      <c r="AR279" s="19" t="n">
        <v>0.0177939174751484</v>
      </c>
      <c r="AS279" s="19" t="n">
        <v>0.023687022250719</v>
      </c>
      <c r="AT279" s="19" t="n">
        <v>0.0151719252603353</v>
      </c>
      <c r="AU279" s="19" t="n">
        <v>0</v>
      </c>
    </row>
    <row r="280">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row>
    <row r="281">
      <c r="B281" s="7" t="s">
        <v>178</v>
      </c>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row>
    <row r="282">
      <c r="B282" s="26" t="s">
        <v>79</v>
      </c>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row>
    <row r="283">
      <c r="B283" t="s">
        <v>172</v>
      </c>
      <c r="C283" s="19" t="n">
        <v>0.0794873112956273</v>
      </c>
      <c r="D283" s="19" t="n">
        <v>0.0976247852244977</v>
      </c>
      <c r="E283" s="19" t="n">
        <v>0.0629856039097357</v>
      </c>
      <c r="F283" s="19"/>
      <c r="G283" s="19" t="n">
        <v>0.113200675541431</v>
      </c>
      <c r="H283" s="19" t="n">
        <v>0.18317417924396</v>
      </c>
      <c r="I283" s="19" t="n">
        <v>0.111860451714453</v>
      </c>
      <c r="J283" s="19" t="n">
        <v>0.0522695814376762</v>
      </c>
      <c r="K283" s="19" t="n">
        <v>0.0251494079498435</v>
      </c>
      <c r="L283" s="19" t="n">
        <v>0.0225934956972257</v>
      </c>
      <c r="M283" s="19"/>
      <c r="N283" s="19" t="n">
        <v>0.108779641605251</v>
      </c>
      <c r="O283" s="19" t="n">
        <v>0.0380764786973687</v>
      </c>
      <c r="P283" s="19" t="n">
        <v>0.105994411930702</v>
      </c>
      <c r="Q283" s="19" t="n">
        <v>0.0667738622340951</v>
      </c>
      <c r="R283" s="19"/>
      <c r="S283" s="19" t="n">
        <v>0.138428268226213</v>
      </c>
      <c r="T283" s="19" t="n">
        <v>0.056776252525115</v>
      </c>
      <c r="U283" s="19" t="n">
        <v>0.0699968522700035</v>
      </c>
      <c r="V283" s="19" t="n">
        <v>0.0431721661749059</v>
      </c>
      <c r="W283" s="19" t="n">
        <v>0.0446246594834858</v>
      </c>
      <c r="X283" s="19" t="n">
        <v>0.0861901666204928</v>
      </c>
      <c r="Y283" s="19" t="n">
        <v>0.0493090844505491</v>
      </c>
      <c r="Z283" s="19" t="n">
        <v>0.131134641226944</v>
      </c>
      <c r="AA283" s="19" t="n">
        <v>0.0966220199141364</v>
      </c>
      <c r="AB283" s="19"/>
      <c r="AC283" s="19" t="n">
        <v>0.0555929555184536</v>
      </c>
      <c r="AD283" s="19" t="n">
        <v>0.0946902430697737</v>
      </c>
      <c r="AE283" s="19" t="n">
        <v>0.100913434393235</v>
      </c>
      <c r="AF283" s="19"/>
      <c r="AG283" s="19" t="n">
        <v>0.0602764628509658</v>
      </c>
      <c r="AH283" s="19" t="n">
        <v>0.117078506031685</v>
      </c>
      <c r="AI283" s="19" t="n">
        <v>0.0574820895552861</v>
      </c>
      <c r="AJ283" s="19" t="n">
        <v>0</v>
      </c>
      <c r="AK283" s="19" t="n">
        <v>0.077358743231063</v>
      </c>
      <c r="AL283" s="19"/>
      <c r="AM283" s="19" t="n">
        <v>0.0745298122134471</v>
      </c>
      <c r="AN283" s="19" t="n">
        <v>0.117939706618224</v>
      </c>
      <c r="AO283" s="19" t="n">
        <v>0.0597449709574167</v>
      </c>
      <c r="AP283" s="19"/>
      <c r="AQ283" s="19" t="n">
        <v>0.0310406166149997</v>
      </c>
      <c r="AR283" s="19" t="n">
        <v>0.0494779726065484</v>
      </c>
      <c r="AS283" s="19" t="n">
        <v>0.0976221346903703</v>
      </c>
      <c r="AT283" s="19" t="n">
        <v>0.184170645388808</v>
      </c>
      <c r="AU283" s="19" t="n">
        <v>0.323981744484894</v>
      </c>
    </row>
    <row r="284">
      <c r="B284" t="s">
        <v>173</v>
      </c>
      <c r="C284" s="19" t="n">
        <v>0.197874738297725</v>
      </c>
      <c r="D284" s="19" t="n">
        <v>0.183817510967287</v>
      </c>
      <c r="E284" s="19" t="n">
        <v>0.210444756567913</v>
      </c>
      <c r="F284" s="19"/>
      <c r="G284" s="19" t="n">
        <v>0.265839228859555</v>
      </c>
      <c r="H284" s="19" t="n">
        <v>0.307990672062019</v>
      </c>
      <c r="I284" s="19" t="n">
        <v>0.213863650349906</v>
      </c>
      <c r="J284" s="19" t="n">
        <v>0.184001944589472</v>
      </c>
      <c r="K284" s="19" t="n">
        <v>0.155019096975834</v>
      </c>
      <c r="L284" s="19" t="n">
        <v>0.114832733475989</v>
      </c>
      <c r="M284" s="19"/>
      <c r="N284" s="19" t="n">
        <v>0.211164816102734</v>
      </c>
      <c r="O284" s="19" t="n">
        <v>0.181932207653483</v>
      </c>
      <c r="P284" s="19" t="n">
        <v>0.227716973264713</v>
      </c>
      <c r="Q284" s="19" t="n">
        <v>0.17624690128824</v>
      </c>
      <c r="R284" s="19"/>
      <c r="S284" s="19" t="n">
        <v>0.244488166717572</v>
      </c>
      <c r="T284" s="19" t="n">
        <v>0.133632293609335</v>
      </c>
      <c r="U284" s="19" t="n">
        <v>0.208171791370494</v>
      </c>
      <c r="V284" s="19" t="n">
        <v>0.185494994465883</v>
      </c>
      <c r="W284" s="19" t="n">
        <v>0.220626343474046</v>
      </c>
      <c r="X284" s="19" t="n">
        <v>0.216900681413035</v>
      </c>
      <c r="Y284" s="19" t="n">
        <v>0.175069599372404</v>
      </c>
      <c r="Z284" s="19" t="n">
        <v>0.255347460431675</v>
      </c>
      <c r="AA284" s="19" t="n">
        <v>0.189954877928944</v>
      </c>
      <c r="AB284" s="19"/>
      <c r="AC284" s="19" t="n">
        <v>0.166687063209506</v>
      </c>
      <c r="AD284" s="19" t="n">
        <v>0.191575865384921</v>
      </c>
      <c r="AE284" s="19" t="n">
        <v>0.289606108104336</v>
      </c>
      <c r="AF284" s="19"/>
      <c r="AG284" s="19" t="n">
        <v>0.173262078367872</v>
      </c>
      <c r="AH284" s="19" t="n">
        <v>0.232290224626032</v>
      </c>
      <c r="AI284" s="19" t="n">
        <v>0.116419195257783</v>
      </c>
      <c r="AJ284" s="19" t="n">
        <v>0.223922661648426</v>
      </c>
      <c r="AK284" s="19" t="n">
        <v>0.215334904758382</v>
      </c>
      <c r="AL284" s="19"/>
      <c r="AM284" s="19" t="n">
        <v>0.222064663020771</v>
      </c>
      <c r="AN284" s="19" t="n">
        <v>0.214343010272235</v>
      </c>
      <c r="AO284" s="19" t="n">
        <v>0.231281299234956</v>
      </c>
      <c r="AP284" s="19"/>
      <c r="AQ284" s="19" t="n">
        <v>0.177864750304779</v>
      </c>
      <c r="AR284" s="19" t="n">
        <v>0.176233309854984</v>
      </c>
      <c r="AS284" s="19" t="n">
        <v>0.213839675863163</v>
      </c>
      <c r="AT284" s="19" t="n">
        <v>0.240620273416859</v>
      </c>
      <c r="AU284" s="19" t="n">
        <v>0.186328497408807</v>
      </c>
    </row>
    <row r="285">
      <c r="B285" t="s">
        <v>174</v>
      </c>
      <c r="C285" s="19" t="n">
        <v>0.661405752881004</v>
      </c>
      <c r="D285" s="19" t="n">
        <v>0.653240786019194</v>
      </c>
      <c r="E285" s="19" t="n">
        <v>0.668802194184591</v>
      </c>
      <c r="F285" s="19"/>
      <c r="G285" s="19" t="n">
        <v>0.567128137020145</v>
      </c>
      <c r="H285" s="19" t="n">
        <v>0.438983685793836</v>
      </c>
      <c r="I285" s="19" t="n">
        <v>0.605331511628503</v>
      </c>
      <c r="J285" s="19" t="n">
        <v>0.699194111936568</v>
      </c>
      <c r="K285" s="19" t="n">
        <v>0.762061756751629</v>
      </c>
      <c r="L285" s="19" t="n">
        <v>0.809626575413004</v>
      </c>
      <c r="M285" s="19"/>
      <c r="N285" s="19" t="n">
        <v>0.615949618963964</v>
      </c>
      <c r="O285" s="19" t="n">
        <v>0.718016417981292</v>
      </c>
      <c r="P285" s="19" t="n">
        <v>0.594748552206581</v>
      </c>
      <c r="Q285" s="19" t="n">
        <v>0.707960689176177</v>
      </c>
      <c r="R285" s="19"/>
      <c r="S285" s="19" t="n">
        <v>0.536373778836738</v>
      </c>
      <c r="T285" s="19" t="n">
        <v>0.7584007419081</v>
      </c>
      <c r="U285" s="19" t="n">
        <v>0.667717424730121</v>
      </c>
      <c r="V285" s="19" t="n">
        <v>0.713302436445617</v>
      </c>
      <c r="W285" s="19" t="n">
        <v>0.704154789719115</v>
      </c>
      <c r="X285" s="19" t="n">
        <v>0.624209640588162</v>
      </c>
      <c r="Y285" s="19" t="n">
        <v>0.699374875246316</v>
      </c>
      <c r="Z285" s="19" t="n">
        <v>0.542018907795394</v>
      </c>
      <c r="AA285" s="19" t="n">
        <v>0.658745118621356</v>
      </c>
      <c r="AB285" s="19"/>
      <c r="AC285" s="19" t="n">
        <v>0.728952065440651</v>
      </c>
      <c r="AD285" s="19" t="n">
        <v>0.647001032373011</v>
      </c>
      <c r="AE285" s="19" t="n">
        <v>0.511330256673198</v>
      </c>
      <c r="AF285" s="19"/>
      <c r="AG285" s="19" t="n">
        <v>0.713796690617403</v>
      </c>
      <c r="AH285" s="19" t="n">
        <v>0.585231783592741</v>
      </c>
      <c r="AI285" s="19" t="n">
        <v>0.758978498176004</v>
      </c>
      <c r="AJ285" s="19" t="n">
        <v>0.653549672937496</v>
      </c>
      <c r="AK285" s="19" t="n">
        <v>0.61984274116391</v>
      </c>
      <c r="AL285" s="19"/>
      <c r="AM285" s="19" t="n">
        <v>0.651780123723045</v>
      </c>
      <c r="AN285" s="19" t="n">
        <v>0.604889826202618</v>
      </c>
      <c r="AO285" s="19" t="n">
        <v>0.648656936027745</v>
      </c>
      <c r="AP285" s="19"/>
      <c r="AQ285" s="19" t="n">
        <v>0.752177265844777</v>
      </c>
      <c r="AR285" s="19" t="n">
        <v>0.69815632118511</v>
      </c>
      <c r="AS285" s="19" t="n">
        <v>0.617990186347998</v>
      </c>
      <c r="AT285" s="19" t="n">
        <v>0.524198131530111</v>
      </c>
      <c r="AU285" s="19" t="n">
        <v>0.489689758106299</v>
      </c>
    </row>
    <row r="286">
      <c r="B286" t="s">
        <v>88</v>
      </c>
      <c r="C286" s="19" t="n">
        <v>0.0612321975256435</v>
      </c>
      <c r="D286" s="19" t="n">
        <v>0.0653169177890219</v>
      </c>
      <c r="E286" s="19" t="n">
        <v>0.0577674453377596</v>
      </c>
      <c r="F286" s="19"/>
      <c r="G286" s="19" t="n">
        <v>0.0538319585788681</v>
      </c>
      <c r="H286" s="19" t="n">
        <v>0.0698514629001847</v>
      </c>
      <c r="I286" s="19" t="n">
        <v>0.0689443863071376</v>
      </c>
      <c r="J286" s="19" t="n">
        <v>0.0645343620362845</v>
      </c>
      <c r="K286" s="19" t="n">
        <v>0.0577697383226939</v>
      </c>
      <c r="L286" s="19" t="n">
        <v>0.0529471954137805</v>
      </c>
      <c r="M286" s="19"/>
      <c r="N286" s="19" t="n">
        <v>0.064105923328051</v>
      </c>
      <c r="O286" s="19" t="n">
        <v>0.0619748956678565</v>
      </c>
      <c r="P286" s="19" t="n">
        <v>0.0715400625980039</v>
      </c>
      <c r="Q286" s="19" t="n">
        <v>0.0490185473014879</v>
      </c>
      <c r="R286" s="19"/>
      <c r="S286" s="19" t="n">
        <v>0.0807097862194771</v>
      </c>
      <c r="T286" s="19" t="n">
        <v>0.0511907119574505</v>
      </c>
      <c r="U286" s="19" t="n">
        <v>0.0541139316293814</v>
      </c>
      <c r="V286" s="19" t="n">
        <v>0.058030402913594</v>
      </c>
      <c r="W286" s="19" t="n">
        <v>0.0305942073233531</v>
      </c>
      <c r="X286" s="19" t="n">
        <v>0.0726995113783104</v>
      </c>
      <c r="Y286" s="19" t="n">
        <v>0.0762464409307309</v>
      </c>
      <c r="Z286" s="19" t="n">
        <v>0.0714989905459865</v>
      </c>
      <c r="AA286" s="19" t="n">
        <v>0.054677983535564</v>
      </c>
      <c r="AB286" s="19"/>
      <c r="AC286" s="19" t="n">
        <v>0.0487679158313895</v>
      </c>
      <c r="AD286" s="19" t="n">
        <v>0.0667328591722944</v>
      </c>
      <c r="AE286" s="19" t="n">
        <v>0.0981502008292309</v>
      </c>
      <c r="AF286" s="19"/>
      <c r="AG286" s="19" t="n">
        <v>0.0526647681637592</v>
      </c>
      <c r="AH286" s="19" t="n">
        <v>0.0653994857495421</v>
      </c>
      <c r="AI286" s="19" t="n">
        <v>0.0671202170109272</v>
      </c>
      <c r="AJ286" s="19" t="n">
        <v>0.122527665414079</v>
      </c>
      <c r="AK286" s="19" t="n">
        <v>0.0874636108466451</v>
      </c>
      <c r="AL286" s="19"/>
      <c r="AM286" s="19" t="n">
        <v>0.051625401042737</v>
      </c>
      <c r="AN286" s="19" t="n">
        <v>0.0628274569069239</v>
      </c>
      <c r="AO286" s="19" t="n">
        <v>0.0603167937798822</v>
      </c>
      <c r="AP286" s="19"/>
      <c r="AQ286" s="19" t="n">
        <v>0.0389173672354447</v>
      </c>
      <c r="AR286" s="19" t="n">
        <v>0.0761323963533576</v>
      </c>
      <c r="AS286" s="19" t="n">
        <v>0.0705480030984689</v>
      </c>
      <c r="AT286" s="19" t="n">
        <v>0.0510109496642214</v>
      </c>
      <c r="AU286" s="19" t="n">
        <v>0</v>
      </c>
    </row>
    <row r="287">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row>
    <row r="288">
      <c r="B288" s="7" t="s">
        <v>179</v>
      </c>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row>
    <row r="289">
      <c r="B289" s="26" t="s">
        <v>79</v>
      </c>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row>
    <row r="290">
      <c r="B290" t="s">
        <v>172</v>
      </c>
      <c r="C290" s="19" t="n">
        <v>0.140651102847251</v>
      </c>
      <c r="D290" s="19" t="n">
        <v>0.162062704541323</v>
      </c>
      <c r="E290" s="19" t="n">
        <v>0.121442358873795</v>
      </c>
      <c r="F290" s="19"/>
      <c r="G290" s="19" t="n">
        <v>0.219215098416931</v>
      </c>
      <c r="H290" s="19" t="n">
        <v>0.156536515744309</v>
      </c>
      <c r="I290" s="19" t="n">
        <v>0.154396950126335</v>
      </c>
      <c r="J290" s="19" t="n">
        <v>0.19899425287535</v>
      </c>
      <c r="K290" s="19" t="n">
        <v>0.110037820486071</v>
      </c>
      <c r="L290" s="19" t="n">
        <v>0.063104961859022</v>
      </c>
      <c r="M290" s="19"/>
      <c r="N290" s="19" t="n">
        <v>0.208270785391321</v>
      </c>
      <c r="O290" s="19" t="n">
        <v>0.131808502540471</v>
      </c>
      <c r="P290" s="19" t="n">
        <v>0.14309760805865</v>
      </c>
      <c r="Q290" s="19" t="n">
        <v>0.0721014430801466</v>
      </c>
      <c r="R290" s="19"/>
      <c r="S290" s="19" t="n">
        <v>0.158806438211955</v>
      </c>
      <c r="T290" s="19" t="n">
        <v>0.131483010406673</v>
      </c>
      <c r="U290" s="19" t="n">
        <v>0.174989295368817</v>
      </c>
      <c r="V290" s="19" t="n">
        <v>0.126878971204149</v>
      </c>
      <c r="W290" s="19" t="n">
        <v>0.163245586045836</v>
      </c>
      <c r="X290" s="19" t="n">
        <v>0.120330836054975</v>
      </c>
      <c r="Y290" s="19" t="n">
        <v>0.122344948238795</v>
      </c>
      <c r="Z290" s="19" t="n">
        <v>0.112565499924903</v>
      </c>
      <c r="AA290" s="19" t="n">
        <v>0.14060341664831</v>
      </c>
      <c r="AB290" s="19"/>
      <c r="AC290" s="19" t="n">
        <v>0.114633897476941</v>
      </c>
      <c r="AD290" s="19" t="n">
        <v>0.172969854723265</v>
      </c>
      <c r="AE290" s="19" t="n">
        <v>0.101685220351652</v>
      </c>
      <c r="AF290" s="19"/>
      <c r="AG290" s="19" t="n">
        <v>0.133414268289893</v>
      </c>
      <c r="AH290" s="19" t="n">
        <v>0.16474754219256</v>
      </c>
      <c r="AI290" s="19" t="n">
        <v>0.12933736995966</v>
      </c>
      <c r="AJ290" s="19" t="n">
        <v>0.158251929403164</v>
      </c>
      <c r="AK290" s="19" t="n">
        <v>0.0779713483524175</v>
      </c>
      <c r="AL290" s="19"/>
      <c r="AM290" s="19" t="n">
        <v>0.129810461242098</v>
      </c>
      <c r="AN290" s="19" t="n">
        <v>0.178080793793605</v>
      </c>
      <c r="AO290" s="19" t="n">
        <v>0.206958154978816</v>
      </c>
      <c r="AP290" s="19"/>
      <c r="AQ290" s="19" t="n">
        <v>0.0542533901013869</v>
      </c>
      <c r="AR290" s="19" t="n">
        <v>0.157153759248419</v>
      </c>
      <c r="AS290" s="19" t="n">
        <v>0.156438945546066</v>
      </c>
      <c r="AT290" s="19" t="n">
        <v>0.265929782363608</v>
      </c>
      <c r="AU290" s="19" t="n">
        <v>0.343476176092057</v>
      </c>
    </row>
    <row r="291">
      <c r="B291" t="s">
        <v>173</v>
      </c>
      <c r="C291" s="19" t="n">
        <v>0.296711149377079</v>
      </c>
      <c r="D291" s="19" t="n">
        <v>0.283505147998297</v>
      </c>
      <c r="E291" s="19" t="n">
        <v>0.307022403578998</v>
      </c>
      <c r="F291" s="19"/>
      <c r="G291" s="19" t="n">
        <v>0.376403770120885</v>
      </c>
      <c r="H291" s="19" t="n">
        <v>0.282502735857816</v>
      </c>
      <c r="I291" s="19" t="n">
        <v>0.338206220749172</v>
      </c>
      <c r="J291" s="19" t="n">
        <v>0.358779751844027</v>
      </c>
      <c r="K291" s="19" t="n">
        <v>0.307818525495086</v>
      </c>
      <c r="L291" s="19" t="n">
        <v>0.190141286140844</v>
      </c>
      <c r="M291" s="19"/>
      <c r="N291" s="19" t="n">
        <v>0.334982350007439</v>
      </c>
      <c r="O291" s="19" t="n">
        <v>0.322677224214496</v>
      </c>
      <c r="P291" s="19" t="n">
        <v>0.267694081992763</v>
      </c>
      <c r="Q291" s="19" t="n">
        <v>0.253316966457773</v>
      </c>
      <c r="R291" s="19"/>
      <c r="S291" s="19" t="n">
        <v>0.292918667101378</v>
      </c>
      <c r="T291" s="19" t="n">
        <v>0.282112924236045</v>
      </c>
      <c r="U291" s="19" t="n">
        <v>0.283432305268919</v>
      </c>
      <c r="V291" s="19" t="n">
        <v>0.283950866223061</v>
      </c>
      <c r="W291" s="19" t="n">
        <v>0.37221295740616</v>
      </c>
      <c r="X291" s="19" t="n">
        <v>0.271407800792789</v>
      </c>
      <c r="Y291" s="19" t="n">
        <v>0.303476836056487</v>
      </c>
      <c r="Z291" s="19" t="n">
        <v>0.312457698656032</v>
      </c>
      <c r="AA291" s="19" t="n">
        <v>0.299960429730211</v>
      </c>
      <c r="AB291" s="19"/>
      <c r="AC291" s="19" t="n">
        <v>0.248311541463484</v>
      </c>
      <c r="AD291" s="19" t="n">
        <v>0.311570430711428</v>
      </c>
      <c r="AE291" s="19" t="n">
        <v>0.377299787140527</v>
      </c>
      <c r="AF291" s="19"/>
      <c r="AG291" s="19" t="n">
        <v>0.246263770542898</v>
      </c>
      <c r="AH291" s="19" t="n">
        <v>0.304959711622942</v>
      </c>
      <c r="AI291" s="19" t="n">
        <v>0.412934006092794</v>
      </c>
      <c r="AJ291" s="19" t="n">
        <v>0.31692411986136</v>
      </c>
      <c r="AK291" s="19" t="n">
        <v>0.322727297110117</v>
      </c>
      <c r="AL291" s="19"/>
      <c r="AM291" s="19" t="n">
        <v>0.275659729008986</v>
      </c>
      <c r="AN291" s="19" t="n">
        <v>0.319179670050186</v>
      </c>
      <c r="AO291" s="19" t="n">
        <v>0.33986778325469</v>
      </c>
      <c r="AP291" s="19"/>
      <c r="AQ291" s="19" t="n">
        <v>0.255784825744132</v>
      </c>
      <c r="AR291" s="19" t="n">
        <v>0.289560047287426</v>
      </c>
      <c r="AS291" s="19" t="n">
        <v>0.335147990727817</v>
      </c>
      <c r="AT291" s="19" t="n">
        <v>0.338415865953922</v>
      </c>
      <c r="AU291" s="19" t="n">
        <v>0.336507388830625</v>
      </c>
    </row>
    <row r="292">
      <c r="B292" t="s">
        <v>174</v>
      </c>
      <c r="C292" s="19" t="n">
        <v>0.509140965842343</v>
      </c>
      <c r="D292" s="19" t="n">
        <v>0.492183780792161</v>
      </c>
      <c r="E292" s="19" t="n">
        <v>0.525912839815604</v>
      </c>
      <c r="F292" s="19"/>
      <c r="G292" s="19" t="n">
        <v>0.3697964682708</v>
      </c>
      <c r="H292" s="19" t="n">
        <v>0.475243199953443</v>
      </c>
      <c r="I292" s="19" t="n">
        <v>0.443075831139712</v>
      </c>
      <c r="J292" s="19" t="n">
        <v>0.400007484218175</v>
      </c>
      <c r="K292" s="19" t="n">
        <v>0.545875153444919</v>
      </c>
      <c r="L292" s="19" t="n">
        <v>0.69588743375019</v>
      </c>
      <c r="M292" s="19"/>
      <c r="N292" s="19" t="n">
        <v>0.415519520509065</v>
      </c>
      <c r="O292" s="19" t="n">
        <v>0.48804074292543</v>
      </c>
      <c r="P292" s="19" t="n">
        <v>0.524518858933811</v>
      </c>
      <c r="Q292" s="19" t="n">
        <v>0.621185174887285</v>
      </c>
      <c r="R292" s="19"/>
      <c r="S292" s="19" t="n">
        <v>0.481458779065942</v>
      </c>
      <c r="T292" s="19" t="n">
        <v>0.530725255025974</v>
      </c>
      <c r="U292" s="19" t="n">
        <v>0.494273174410504</v>
      </c>
      <c r="V292" s="19" t="n">
        <v>0.55017628672317</v>
      </c>
      <c r="W292" s="19" t="n">
        <v>0.436564604571743</v>
      </c>
      <c r="X292" s="19" t="n">
        <v>0.557444658638205</v>
      </c>
      <c r="Y292" s="19" t="n">
        <v>0.517501524933984</v>
      </c>
      <c r="Z292" s="19" t="n">
        <v>0.500404592174641</v>
      </c>
      <c r="AA292" s="19" t="n">
        <v>0.498611073591533</v>
      </c>
      <c r="AB292" s="19"/>
      <c r="AC292" s="19" t="n">
        <v>0.58597370351027</v>
      </c>
      <c r="AD292" s="19" t="n">
        <v>0.467167064036916</v>
      </c>
      <c r="AE292" s="19" t="n">
        <v>0.442878959120117</v>
      </c>
      <c r="AF292" s="19"/>
      <c r="AG292" s="19" t="n">
        <v>0.57468736902241</v>
      </c>
      <c r="AH292" s="19" t="n">
        <v>0.473822693159747</v>
      </c>
      <c r="AI292" s="19" t="n">
        <v>0.391272582645602</v>
      </c>
      <c r="AJ292" s="19" t="n">
        <v>0.414358033383023</v>
      </c>
      <c r="AK292" s="19" t="n">
        <v>0.530442138016974</v>
      </c>
      <c r="AL292" s="19"/>
      <c r="AM292" s="19" t="n">
        <v>0.540872651349454</v>
      </c>
      <c r="AN292" s="19" t="n">
        <v>0.447604819169274</v>
      </c>
      <c r="AO292" s="19" t="n">
        <v>0.408271126186794</v>
      </c>
      <c r="AP292" s="19"/>
      <c r="AQ292" s="19" t="n">
        <v>0.642892251436306</v>
      </c>
      <c r="AR292" s="19" t="n">
        <v>0.502644822310118</v>
      </c>
      <c r="AS292" s="19" t="n">
        <v>0.444398822684465</v>
      </c>
      <c r="AT292" s="19" t="n">
        <v>0.353802829251211</v>
      </c>
      <c r="AU292" s="19" t="n">
        <v>0.320016435077319</v>
      </c>
    </row>
    <row r="293">
      <c r="B293" t="s">
        <v>88</v>
      </c>
      <c r="C293" s="19" t="n">
        <v>0.0534967819333269</v>
      </c>
      <c r="D293" s="19" t="n">
        <v>0.0622483666682185</v>
      </c>
      <c r="E293" s="19" t="n">
        <v>0.0456223977316037</v>
      </c>
      <c r="F293" s="19"/>
      <c r="G293" s="19" t="n">
        <v>0.0345846631913841</v>
      </c>
      <c r="H293" s="19" t="n">
        <v>0.0857175484444322</v>
      </c>
      <c r="I293" s="19" t="n">
        <v>0.0643209979847808</v>
      </c>
      <c r="J293" s="19" t="n">
        <v>0.042218511062448</v>
      </c>
      <c r="K293" s="19" t="n">
        <v>0.0362685005739248</v>
      </c>
      <c r="L293" s="19" t="n">
        <v>0.0508663182499444</v>
      </c>
      <c r="M293" s="19"/>
      <c r="N293" s="19" t="n">
        <v>0.0412273440921751</v>
      </c>
      <c r="O293" s="19" t="n">
        <v>0.0574735303196036</v>
      </c>
      <c r="P293" s="19" t="n">
        <v>0.0646894510147759</v>
      </c>
      <c r="Q293" s="19" t="n">
        <v>0.0533964155747952</v>
      </c>
      <c r="R293" s="19"/>
      <c r="S293" s="19" t="n">
        <v>0.0668161156207258</v>
      </c>
      <c r="T293" s="19" t="n">
        <v>0.0556788103313082</v>
      </c>
      <c r="U293" s="19" t="n">
        <v>0.0473052249517597</v>
      </c>
      <c r="V293" s="19" t="n">
        <v>0.0389938758496197</v>
      </c>
      <c r="W293" s="19" t="n">
        <v>0.0279768519762613</v>
      </c>
      <c r="X293" s="19" t="n">
        <v>0.0508167045140315</v>
      </c>
      <c r="Y293" s="19" t="n">
        <v>0.0566766907707337</v>
      </c>
      <c r="Z293" s="19" t="n">
        <v>0.0745722092444241</v>
      </c>
      <c r="AA293" s="19" t="n">
        <v>0.0608250800299459</v>
      </c>
      <c r="AB293" s="19"/>
      <c r="AC293" s="19" t="n">
        <v>0.0510808575493045</v>
      </c>
      <c r="AD293" s="19" t="n">
        <v>0.0482926505283905</v>
      </c>
      <c r="AE293" s="19" t="n">
        <v>0.0781360333877036</v>
      </c>
      <c r="AF293" s="19"/>
      <c r="AG293" s="19" t="n">
        <v>0.0456345921447994</v>
      </c>
      <c r="AH293" s="19" t="n">
        <v>0.0564700530247511</v>
      </c>
      <c r="AI293" s="19" t="n">
        <v>0.0664560413019444</v>
      </c>
      <c r="AJ293" s="19" t="n">
        <v>0.110465917352453</v>
      </c>
      <c r="AK293" s="19" t="n">
        <v>0.0688592165204915</v>
      </c>
      <c r="AL293" s="19"/>
      <c r="AM293" s="19" t="n">
        <v>0.053657158399462</v>
      </c>
      <c r="AN293" s="19" t="n">
        <v>0.0551347169869353</v>
      </c>
      <c r="AO293" s="19" t="n">
        <v>0.0449029355797006</v>
      </c>
      <c r="AP293" s="19"/>
      <c r="AQ293" s="19" t="n">
        <v>0.0470695327181745</v>
      </c>
      <c r="AR293" s="19" t="n">
        <v>0.0506413711540366</v>
      </c>
      <c r="AS293" s="19" t="n">
        <v>0.0640142410416527</v>
      </c>
      <c r="AT293" s="19" t="n">
        <v>0.0418515224312591</v>
      </c>
      <c r="AU293" s="19" t="n">
        <v>0</v>
      </c>
    </row>
    <row r="294">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row>
    <row r="295">
      <c r="B295" s="7" t="s">
        <v>180</v>
      </c>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row>
    <row r="296">
      <c r="B296" s="26" t="s">
        <v>79</v>
      </c>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row>
    <row r="297">
      <c r="B297" t="s">
        <v>172</v>
      </c>
      <c r="C297" s="19" t="n">
        <v>0.431491130591515</v>
      </c>
      <c r="D297" s="19" t="n">
        <v>0.430464410104947</v>
      </c>
      <c r="E297" s="19" t="n">
        <v>0.433193357232155</v>
      </c>
      <c r="F297" s="19"/>
      <c r="G297" s="19" t="n">
        <v>0.622310511693896</v>
      </c>
      <c r="H297" s="19" t="n">
        <v>0.496226883193308</v>
      </c>
      <c r="I297" s="19" t="n">
        <v>0.411066174144183</v>
      </c>
      <c r="J297" s="19" t="n">
        <v>0.500554093902669</v>
      </c>
      <c r="K297" s="19" t="n">
        <v>0.393765016557513</v>
      </c>
      <c r="L297" s="19" t="n">
        <v>0.28845420966086</v>
      </c>
      <c r="M297" s="19"/>
      <c r="N297" s="19" t="n">
        <v>0.454308880381942</v>
      </c>
      <c r="O297" s="19" t="n">
        <v>0.50267967615073</v>
      </c>
      <c r="P297" s="19" t="n">
        <v>0.425873260555581</v>
      </c>
      <c r="Q297" s="19" t="n">
        <v>0.334891304892524</v>
      </c>
      <c r="R297" s="19"/>
      <c r="S297" s="19" t="n">
        <v>0.469822387273417</v>
      </c>
      <c r="T297" s="19" t="n">
        <v>0.421855581022141</v>
      </c>
      <c r="U297" s="19" t="n">
        <v>0.434354405389631</v>
      </c>
      <c r="V297" s="19" t="n">
        <v>0.360054335887266</v>
      </c>
      <c r="W297" s="19" t="n">
        <v>0.509984821998122</v>
      </c>
      <c r="X297" s="19" t="n">
        <v>0.3805288835244</v>
      </c>
      <c r="Y297" s="19" t="n">
        <v>0.434271081477889</v>
      </c>
      <c r="Z297" s="19" t="n">
        <v>0.407945660585322</v>
      </c>
      <c r="AA297" s="19" t="n">
        <v>0.451204688541868</v>
      </c>
      <c r="AB297" s="19"/>
      <c r="AC297" s="19" t="n">
        <v>0.39880420831582</v>
      </c>
      <c r="AD297" s="19" t="n">
        <v>0.483063336610079</v>
      </c>
      <c r="AE297" s="19" t="n">
        <v>0.269766234590045</v>
      </c>
      <c r="AF297" s="19"/>
      <c r="AG297" s="19" t="n">
        <v>0.431403185270068</v>
      </c>
      <c r="AH297" s="19" t="n">
        <v>0.520173864253546</v>
      </c>
      <c r="AI297" s="19" t="n">
        <v>0.33847072259714</v>
      </c>
      <c r="AJ297" s="19" t="n">
        <v>0.270594906011533</v>
      </c>
      <c r="AK297" s="19" t="n">
        <v>0.285114094432357</v>
      </c>
      <c r="AL297" s="19"/>
      <c r="AM297" s="19" t="n">
        <v>0.456225051037511</v>
      </c>
      <c r="AN297" s="19" t="n">
        <v>0.501714761737362</v>
      </c>
      <c r="AO297" s="19" t="n">
        <v>0.339077629189715</v>
      </c>
      <c r="AP297" s="19"/>
      <c r="AQ297" s="19" t="n">
        <v>0.254864314131752</v>
      </c>
      <c r="AR297" s="19" t="n">
        <v>0.466559725428838</v>
      </c>
      <c r="AS297" s="19" t="n">
        <v>0.498533419756845</v>
      </c>
      <c r="AT297" s="19" t="n">
        <v>0.48509082858204</v>
      </c>
      <c r="AU297" s="19" t="n">
        <v>0.584162028737703</v>
      </c>
    </row>
    <row r="298">
      <c r="B298" t="s">
        <v>173</v>
      </c>
      <c r="C298" s="19" t="n">
        <v>0.444830743317394</v>
      </c>
      <c r="D298" s="19" t="n">
        <v>0.439122356464348</v>
      </c>
      <c r="E298" s="19" t="n">
        <v>0.450752689921736</v>
      </c>
      <c r="F298" s="19"/>
      <c r="G298" s="19" t="n">
        <v>0.305289209707992</v>
      </c>
      <c r="H298" s="19" t="n">
        <v>0.358149531365289</v>
      </c>
      <c r="I298" s="19" t="n">
        <v>0.417692920027952</v>
      </c>
      <c r="J298" s="19" t="n">
        <v>0.430887745970925</v>
      </c>
      <c r="K298" s="19" t="n">
        <v>0.508607259447203</v>
      </c>
      <c r="L298" s="19" t="n">
        <v>0.556649806203573</v>
      </c>
      <c r="M298" s="19"/>
      <c r="N298" s="19" t="n">
        <v>0.453375896900759</v>
      </c>
      <c r="O298" s="19" t="n">
        <v>0.384666958097506</v>
      </c>
      <c r="P298" s="19" t="n">
        <v>0.461022825040935</v>
      </c>
      <c r="Q298" s="19" t="n">
        <v>0.485281389300926</v>
      </c>
      <c r="R298" s="19"/>
      <c r="S298" s="19" t="n">
        <v>0.358640152133251</v>
      </c>
      <c r="T298" s="19" t="n">
        <v>0.469849939772145</v>
      </c>
      <c r="U298" s="19" t="n">
        <v>0.474379558770234</v>
      </c>
      <c r="V298" s="19" t="n">
        <v>0.502083473653608</v>
      </c>
      <c r="W298" s="19" t="n">
        <v>0.410957605369926</v>
      </c>
      <c r="X298" s="19" t="n">
        <v>0.484199898017048</v>
      </c>
      <c r="Y298" s="19" t="n">
        <v>0.478113751849466</v>
      </c>
      <c r="Z298" s="19" t="n">
        <v>0.422809271450318</v>
      </c>
      <c r="AA298" s="19" t="n">
        <v>0.419328369943415</v>
      </c>
      <c r="AB298" s="19"/>
      <c r="AC298" s="19" t="n">
        <v>0.472379720547918</v>
      </c>
      <c r="AD298" s="19" t="n">
        <v>0.418403104241146</v>
      </c>
      <c r="AE298" s="19" t="n">
        <v>0.528444591536431</v>
      </c>
      <c r="AF298" s="19"/>
      <c r="AG298" s="19" t="n">
        <v>0.448846523400872</v>
      </c>
      <c r="AH298" s="19" t="n">
        <v>0.381764609852694</v>
      </c>
      <c r="AI298" s="19" t="n">
        <v>0.522881472746707</v>
      </c>
      <c r="AJ298" s="19" t="n">
        <v>0.633915719815917</v>
      </c>
      <c r="AK298" s="19" t="n">
        <v>0.500669039425625</v>
      </c>
      <c r="AL298" s="19"/>
      <c r="AM298" s="19" t="n">
        <v>0.416494700226063</v>
      </c>
      <c r="AN298" s="19" t="n">
        <v>0.388536658030284</v>
      </c>
      <c r="AO298" s="19" t="n">
        <v>0.548824357426944</v>
      </c>
      <c r="AP298" s="19"/>
      <c r="AQ298" s="19" t="n">
        <v>0.603660642534856</v>
      </c>
      <c r="AR298" s="19" t="n">
        <v>0.426740135580052</v>
      </c>
      <c r="AS298" s="19" t="n">
        <v>0.379207030137003</v>
      </c>
      <c r="AT298" s="19" t="n">
        <v>0.405649109774746</v>
      </c>
      <c r="AU298" s="19" t="n">
        <v>0.306224078945357</v>
      </c>
    </row>
    <row r="299">
      <c r="B299" t="s">
        <v>174</v>
      </c>
      <c r="C299" s="19" t="n">
        <v>0.0975216187986017</v>
      </c>
      <c r="D299" s="19" t="n">
        <v>0.105322443118021</v>
      </c>
      <c r="E299" s="19" t="n">
        <v>0.0887488613516557</v>
      </c>
      <c r="F299" s="19"/>
      <c r="G299" s="19" t="n">
        <v>0.0539984060753057</v>
      </c>
      <c r="H299" s="19" t="n">
        <v>0.103697105052739</v>
      </c>
      <c r="I299" s="19" t="n">
        <v>0.127658073351056</v>
      </c>
      <c r="J299" s="19" t="n">
        <v>0.0521978764072296</v>
      </c>
      <c r="K299" s="19" t="n">
        <v>0.0871549833635722</v>
      </c>
      <c r="L299" s="19" t="n">
        <v>0.131168382558976</v>
      </c>
      <c r="M299" s="19"/>
      <c r="N299" s="19" t="n">
        <v>0.0745711522328424</v>
      </c>
      <c r="O299" s="19" t="n">
        <v>0.0776314069949865</v>
      </c>
      <c r="P299" s="19" t="n">
        <v>0.0892877720341918</v>
      </c>
      <c r="Q299" s="19" t="n">
        <v>0.151449767967253</v>
      </c>
      <c r="R299" s="19"/>
      <c r="S299" s="19" t="n">
        <v>0.135026958749758</v>
      </c>
      <c r="T299" s="19" t="n">
        <v>0.092112136402039</v>
      </c>
      <c r="U299" s="19" t="n">
        <v>0.0778772732128369</v>
      </c>
      <c r="V299" s="19" t="n">
        <v>0.103034245667598</v>
      </c>
      <c r="W299" s="19" t="n">
        <v>0.0645679586139089</v>
      </c>
      <c r="X299" s="19" t="n">
        <v>0.104274296743125</v>
      </c>
      <c r="Y299" s="19" t="n">
        <v>0.0679237223144775</v>
      </c>
      <c r="Z299" s="19" t="n">
        <v>0.142519489423967</v>
      </c>
      <c r="AA299" s="19" t="n">
        <v>0.0920535185598381</v>
      </c>
      <c r="AB299" s="19"/>
      <c r="AC299" s="19" t="n">
        <v>0.108508533305856</v>
      </c>
      <c r="AD299" s="19" t="n">
        <v>0.0762419005634031</v>
      </c>
      <c r="AE299" s="19" t="n">
        <v>0.144791678244249</v>
      </c>
      <c r="AF299" s="19"/>
      <c r="AG299" s="19" t="n">
        <v>0.102052212051497</v>
      </c>
      <c r="AH299" s="19" t="n">
        <v>0.0713005185291433</v>
      </c>
      <c r="AI299" s="19" t="n">
        <v>0.117462534588533</v>
      </c>
      <c r="AJ299" s="19" t="n">
        <v>0.063089838421413</v>
      </c>
      <c r="AK299" s="19" t="n">
        <v>0.161117627773634</v>
      </c>
      <c r="AL299" s="19"/>
      <c r="AM299" s="19" t="n">
        <v>0.107476857872434</v>
      </c>
      <c r="AN299" s="19" t="n">
        <v>0.0854219115409702</v>
      </c>
      <c r="AO299" s="19" t="n">
        <v>0.0851914601051754</v>
      </c>
      <c r="AP299" s="19"/>
      <c r="AQ299" s="19" t="n">
        <v>0.124123932627375</v>
      </c>
      <c r="AR299" s="19" t="n">
        <v>0.0824084920440148</v>
      </c>
      <c r="AS299" s="19" t="n">
        <v>0.0929971354942322</v>
      </c>
      <c r="AT299" s="19" t="n">
        <v>0.0875663405826123</v>
      </c>
      <c r="AU299" s="19" t="n">
        <v>0.10961389231694</v>
      </c>
    </row>
    <row r="300">
      <c r="B300" t="s">
        <v>88</v>
      </c>
      <c r="C300" s="19" t="n">
        <v>0.0261565072924889</v>
      </c>
      <c r="D300" s="19" t="n">
        <v>0.0250907903126849</v>
      </c>
      <c r="E300" s="19" t="n">
        <v>0.0273050914944537</v>
      </c>
      <c r="F300" s="19"/>
      <c r="G300" s="19" t="n">
        <v>0.0184018725228064</v>
      </c>
      <c r="H300" s="19" t="n">
        <v>0.0419264803886642</v>
      </c>
      <c r="I300" s="19" t="n">
        <v>0.0435828324768091</v>
      </c>
      <c r="J300" s="19" t="n">
        <v>0.0163602837191762</v>
      </c>
      <c r="K300" s="19" t="n">
        <v>0.0104727406317126</v>
      </c>
      <c r="L300" s="19" t="n">
        <v>0.0237276015765907</v>
      </c>
      <c r="M300" s="19"/>
      <c r="N300" s="19" t="n">
        <v>0.0177440704844573</v>
      </c>
      <c r="O300" s="19" t="n">
        <v>0.0350219587567773</v>
      </c>
      <c r="P300" s="19" t="n">
        <v>0.023816142369293</v>
      </c>
      <c r="Q300" s="19" t="n">
        <v>0.0283775378392966</v>
      </c>
      <c r="R300" s="19"/>
      <c r="S300" s="19" t="n">
        <v>0.0365105018435739</v>
      </c>
      <c r="T300" s="19" t="n">
        <v>0.0161823428036747</v>
      </c>
      <c r="U300" s="19" t="n">
        <v>0.0133887626272987</v>
      </c>
      <c r="V300" s="19" t="n">
        <v>0.0348279447915291</v>
      </c>
      <c r="W300" s="19" t="n">
        <v>0.014489614018043</v>
      </c>
      <c r="X300" s="19" t="n">
        <v>0.0309969217154276</v>
      </c>
      <c r="Y300" s="19" t="n">
        <v>0.0196914443581676</v>
      </c>
      <c r="Z300" s="19" t="n">
        <v>0.0267255785403928</v>
      </c>
      <c r="AA300" s="19" t="n">
        <v>0.0374134229548786</v>
      </c>
      <c r="AB300" s="19"/>
      <c r="AC300" s="19" t="n">
        <v>0.0203075378304056</v>
      </c>
      <c r="AD300" s="19" t="n">
        <v>0.0222916585853723</v>
      </c>
      <c r="AE300" s="19" t="n">
        <v>0.0569974956292755</v>
      </c>
      <c r="AF300" s="19"/>
      <c r="AG300" s="19" t="n">
        <v>0.0176980792775629</v>
      </c>
      <c r="AH300" s="19" t="n">
        <v>0.0267610073646171</v>
      </c>
      <c r="AI300" s="19" t="n">
        <v>0.021185270067621</v>
      </c>
      <c r="AJ300" s="19" t="n">
        <v>0.0323995357511373</v>
      </c>
      <c r="AK300" s="19" t="n">
        <v>0.053099238368384</v>
      </c>
      <c r="AL300" s="19"/>
      <c r="AM300" s="19" t="n">
        <v>0.0198033908639917</v>
      </c>
      <c r="AN300" s="19" t="n">
        <v>0.0243266686913845</v>
      </c>
      <c r="AO300" s="19" t="n">
        <v>0.0269065532781656</v>
      </c>
      <c r="AP300" s="19"/>
      <c r="AQ300" s="19" t="n">
        <v>0.0173511107060169</v>
      </c>
      <c r="AR300" s="19" t="n">
        <v>0.0242916469470946</v>
      </c>
      <c r="AS300" s="19" t="n">
        <v>0.0292624146119198</v>
      </c>
      <c r="AT300" s="19" t="n">
        <v>0.0216937210606016</v>
      </c>
      <c r="AU300" s="19" t="n">
        <v>0</v>
      </c>
    </row>
    <row r="301">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row>
    <row r="302">
      <c r="B302" s="7" t="s">
        <v>181</v>
      </c>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row>
    <row r="303">
      <c r="B303" s="26" t="s">
        <v>79</v>
      </c>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row>
    <row r="304">
      <c r="B304" t="s">
        <v>172</v>
      </c>
      <c r="C304" s="19" t="n">
        <v>0.193377397573244</v>
      </c>
      <c r="D304" s="19" t="n">
        <v>0.195155493434951</v>
      </c>
      <c r="E304" s="19" t="n">
        <v>0.192837166591492</v>
      </c>
      <c r="F304" s="19"/>
      <c r="G304" s="19" t="n">
        <v>0.254563926434178</v>
      </c>
      <c r="H304" s="19" t="n">
        <v>0.232352926701139</v>
      </c>
      <c r="I304" s="19" t="n">
        <v>0.212280560655661</v>
      </c>
      <c r="J304" s="19" t="n">
        <v>0.156584235051802</v>
      </c>
      <c r="K304" s="19" t="n">
        <v>0.194046385511556</v>
      </c>
      <c r="L304" s="19" t="n">
        <v>0.149855227088393</v>
      </c>
      <c r="M304" s="19"/>
      <c r="N304" s="19" t="n">
        <v>0.309633155446689</v>
      </c>
      <c r="O304" s="19" t="n">
        <v>0.156518648573943</v>
      </c>
      <c r="P304" s="19" t="n">
        <v>0.139983918614596</v>
      </c>
      <c r="Q304" s="19" t="n">
        <v>0.149197888871783</v>
      </c>
      <c r="R304" s="19"/>
      <c r="S304" s="19" t="n">
        <v>0.294758427722963</v>
      </c>
      <c r="T304" s="19" t="n">
        <v>0.242514501670611</v>
      </c>
      <c r="U304" s="19" t="n">
        <v>0.199978123778259</v>
      </c>
      <c r="V304" s="19" t="n">
        <v>0.152353117153406</v>
      </c>
      <c r="W304" s="19" t="n">
        <v>0.173749827554983</v>
      </c>
      <c r="X304" s="19" t="n">
        <v>0.17047913952024</v>
      </c>
      <c r="Y304" s="19" t="n">
        <v>0.113100670854829</v>
      </c>
      <c r="Z304" s="19" t="n">
        <v>0.152482264057671</v>
      </c>
      <c r="AA304" s="19" t="n">
        <v>0.146768657828903</v>
      </c>
      <c r="AB304" s="19"/>
      <c r="AC304" s="19" t="n">
        <v>0.137669326491209</v>
      </c>
      <c r="AD304" s="19" t="n">
        <v>0.255697013457771</v>
      </c>
      <c r="AE304" s="19" t="n">
        <v>0.171485494400301</v>
      </c>
      <c r="AF304" s="19"/>
      <c r="AG304" s="19" t="n">
        <v>0.16296204801811</v>
      </c>
      <c r="AH304" s="19" t="n">
        <v>0.240726505631887</v>
      </c>
      <c r="AI304" s="19" t="n">
        <v>0.294642319979055</v>
      </c>
      <c r="AJ304" s="19" t="n">
        <v>0.132706855241035</v>
      </c>
      <c r="AK304" s="19" t="n">
        <v>0.126715388696143</v>
      </c>
      <c r="AL304" s="19"/>
      <c r="AM304" s="19" t="n">
        <v>0.18651245276389</v>
      </c>
      <c r="AN304" s="19" t="n">
        <v>0.221695537891222</v>
      </c>
      <c r="AO304" s="19" t="n">
        <v>0.31735978668486</v>
      </c>
      <c r="AP304" s="19"/>
      <c r="AQ304" s="19" t="n">
        <v>0.0593027558978462</v>
      </c>
      <c r="AR304" s="19" t="n">
        <v>0.15172504686865</v>
      </c>
      <c r="AS304" s="19" t="n">
        <v>0.287524878064119</v>
      </c>
      <c r="AT304" s="19" t="n">
        <v>0.377095084942562</v>
      </c>
      <c r="AU304" s="19" t="n">
        <v>0.589867078714934</v>
      </c>
    </row>
    <row r="305">
      <c r="B305" t="s">
        <v>173</v>
      </c>
      <c r="C305" s="19" t="n">
        <v>0.35780774485667</v>
      </c>
      <c r="D305" s="19" t="n">
        <v>0.371082390659465</v>
      </c>
      <c r="E305" s="19" t="n">
        <v>0.345743990993122</v>
      </c>
      <c r="F305" s="19"/>
      <c r="G305" s="19" t="n">
        <v>0.306533204065277</v>
      </c>
      <c r="H305" s="19" t="n">
        <v>0.325514469938383</v>
      </c>
      <c r="I305" s="19" t="n">
        <v>0.310624434650391</v>
      </c>
      <c r="J305" s="19" t="n">
        <v>0.368282113356394</v>
      </c>
      <c r="K305" s="19" t="n">
        <v>0.381177167787709</v>
      </c>
      <c r="L305" s="19" t="n">
        <v>0.414064676146193</v>
      </c>
      <c r="M305" s="19"/>
      <c r="N305" s="19" t="n">
        <v>0.408625829760958</v>
      </c>
      <c r="O305" s="19" t="n">
        <v>0.384111712959577</v>
      </c>
      <c r="P305" s="19" t="n">
        <v>0.341786178971854</v>
      </c>
      <c r="Q305" s="19" t="n">
        <v>0.293908149313727</v>
      </c>
      <c r="R305" s="19"/>
      <c r="S305" s="19" t="n">
        <v>0.330747578563227</v>
      </c>
      <c r="T305" s="19" t="n">
        <v>0.373301918478084</v>
      </c>
      <c r="U305" s="19" t="n">
        <v>0.349415715483117</v>
      </c>
      <c r="V305" s="19" t="n">
        <v>0.350146823757759</v>
      </c>
      <c r="W305" s="19" t="n">
        <v>0.368100696285348</v>
      </c>
      <c r="X305" s="19" t="n">
        <v>0.364732145515898</v>
      </c>
      <c r="Y305" s="19" t="n">
        <v>0.362118882434347</v>
      </c>
      <c r="Z305" s="19" t="n">
        <v>0.391253692499804</v>
      </c>
      <c r="AA305" s="19" t="n">
        <v>0.35589110378314</v>
      </c>
      <c r="AB305" s="19"/>
      <c r="AC305" s="19" t="n">
        <v>0.350116927072454</v>
      </c>
      <c r="AD305" s="19" t="n">
        <v>0.386829856466477</v>
      </c>
      <c r="AE305" s="19" t="n">
        <v>0.34108621419201</v>
      </c>
      <c r="AF305" s="19"/>
      <c r="AG305" s="19" t="n">
        <v>0.365169046719456</v>
      </c>
      <c r="AH305" s="19" t="n">
        <v>0.348086534342247</v>
      </c>
      <c r="AI305" s="19" t="n">
        <v>0.433869871694918</v>
      </c>
      <c r="AJ305" s="19" t="n">
        <v>0.438429608905434</v>
      </c>
      <c r="AK305" s="19" t="n">
        <v>0.340122157485919</v>
      </c>
      <c r="AL305" s="19"/>
      <c r="AM305" s="19" t="n">
        <v>0.349310904081504</v>
      </c>
      <c r="AN305" s="19" t="n">
        <v>0.344969988313346</v>
      </c>
      <c r="AO305" s="19" t="n">
        <v>0.416610745739955</v>
      </c>
      <c r="AP305" s="19"/>
      <c r="AQ305" s="19" t="n">
        <v>0.284146257031896</v>
      </c>
      <c r="AR305" s="19" t="n">
        <v>0.383700693761704</v>
      </c>
      <c r="AS305" s="19" t="n">
        <v>0.389230714789721</v>
      </c>
      <c r="AT305" s="19" t="n">
        <v>0.361152273476621</v>
      </c>
      <c r="AU305" s="19" t="n">
        <v>0.25656928000707</v>
      </c>
    </row>
    <row r="306">
      <c r="B306" t="s">
        <v>174</v>
      </c>
      <c r="C306" s="19" t="n">
        <v>0.405784752295925</v>
      </c>
      <c r="D306" s="19" t="n">
        <v>0.384729599883343</v>
      </c>
      <c r="E306" s="19" t="n">
        <v>0.423752704966223</v>
      </c>
      <c r="F306" s="19"/>
      <c r="G306" s="19" t="n">
        <v>0.3875586385289</v>
      </c>
      <c r="H306" s="19" t="n">
        <v>0.367657783416124</v>
      </c>
      <c r="I306" s="19" t="n">
        <v>0.42806178018225</v>
      </c>
      <c r="J306" s="19" t="n">
        <v>0.447547530187803</v>
      </c>
      <c r="K306" s="19" t="n">
        <v>0.384894751269919</v>
      </c>
      <c r="L306" s="19" t="n">
        <v>0.410733952856446</v>
      </c>
      <c r="M306" s="19"/>
      <c r="N306" s="19" t="n">
        <v>0.257145348986543</v>
      </c>
      <c r="O306" s="19" t="n">
        <v>0.403000907426757</v>
      </c>
      <c r="P306" s="19" t="n">
        <v>0.456765508211549</v>
      </c>
      <c r="Q306" s="19" t="n">
        <v>0.523559322955433</v>
      </c>
      <c r="R306" s="19"/>
      <c r="S306" s="19" t="n">
        <v>0.323728693662898</v>
      </c>
      <c r="T306" s="19" t="n">
        <v>0.352704826356096</v>
      </c>
      <c r="U306" s="19" t="n">
        <v>0.419608845053087</v>
      </c>
      <c r="V306" s="19" t="n">
        <v>0.471900874072138</v>
      </c>
      <c r="W306" s="19" t="n">
        <v>0.443148110881021</v>
      </c>
      <c r="X306" s="19" t="n">
        <v>0.400598948756843</v>
      </c>
      <c r="Y306" s="19" t="n">
        <v>0.473688075552557</v>
      </c>
      <c r="Z306" s="19" t="n">
        <v>0.38483236104378</v>
      </c>
      <c r="AA306" s="19" t="n">
        <v>0.440000474178343</v>
      </c>
      <c r="AB306" s="19"/>
      <c r="AC306" s="19" t="n">
        <v>0.474803487784207</v>
      </c>
      <c r="AD306" s="19" t="n">
        <v>0.319307618519085</v>
      </c>
      <c r="AE306" s="19" t="n">
        <v>0.416411072902907</v>
      </c>
      <c r="AF306" s="19"/>
      <c r="AG306" s="19" t="n">
        <v>0.441854062070414</v>
      </c>
      <c r="AH306" s="19" t="n">
        <v>0.346105511904286</v>
      </c>
      <c r="AI306" s="19" t="n">
        <v>0.248427304804898</v>
      </c>
      <c r="AJ306" s="19" t="n">
        <v>0.396464000102393</v>
      </c>
      <c r="AK306" s="19" t="n">
        <v>0.476005949016306</v>
      </c>
      <c r="AL306" s="19"/>
      <c r="AM306" s="19" t="n">
        <v>0.426532177743103</v>
      </c>
      <c r="AN306" s="19" t="n">
        <v>0.378310618930942</v>
      </c>
      <c r="AO306" s="19" t="n">
        <v>0.23129290755348</v>
      </c>
      <c r="AP306" s="19"/>
      <c r="AQ306" s="19" t="n">
        <v>0.620027965264447</v>
      </c>
      <c r="AR306" s="19" t="n">
        <v>0.409923049022799</v>
      </c>
      <c r="AS306" s="19" t="n">
        <v>0.275217532922086</v>
      </c>
      <c r="AT306" s="19" t="n">
        <v>0.222502139356944</v>
      </c>
      <c r="AU306" s="19" t="n">
        <v>0.153563641277996</v>
      </c>
    </row>
    <row r="307">
      <c r="B307" t="s">
        <v>88</v>
      </c>
      <c r="C307" s="19" t="n">
        <v>0.0430301052741614</v>
      </c>
      <c r="D307" s="19" t="n">
        <v>0.0490325160222411</v>
      </c>
      <c r="E307" s="19" t="n">
        <v>0.0376661374491623</v>
      </c>
      <c r="F307" s="19"/>
      <c r="G307" s="19" t="n">
        <v>0.0513442309716452</v>
      </c>
      <c r="H307" s="19" t="n">
        <v>0.0744748199443544</v>
      </c>
      <c r="I307" s="19" t="n">
        <v>0.0490332245116972</v>
      </c>
      <c r="J307" s="19" t="n">
        <v>0.0275861214040007</v>
      </c>
      <c r="K307" s="19" t="n">
        <v>0.0398816954308164</v>
      </c>
      <c r="L307" s="19" t="n">
        <v>0.0253461439089686</v>
      </c>
      <c r="M307" s="19"/>
      <c r="N307" s="19" t="n">
        <v>0.0245956658058099</v>
      </c>
      <c r="O307" s="19" t="n">
        <v>0.0563687310397227</v>
      </c>
      <c r="P307" s="19" t="n">
        <v>0.0614643942020022</v>
      </c>
      <c r="Q307" s="19" t="n">
        <v>0.0333346388590564</v>
      </c>
      <c r="R307" s="19"/>
      <c r="S307" s="19" t="n">
        <v>0.0507653000509115</v>
      </c>
      <c r="T307" s="19" t="n">
        <v>0.0314787534952095</v>
      </c>
      <c r="U307" s="19" t="n">
        <v>0.0309973156855374</v>
      </c>
      <c r="V307" s="19" t="n">
        <v>0.0255991850166969</v>
      </c>
      <c r="W307" s="19" t="n">
        <v>0.0150013652786481</v>
      </c>
      <c r="X307" s="19" t="n">
        <v>0.0641897662070191</v>
      </c>
      <c r="Y307" s="19" t="n">
        <v>0.0510923711582667</v>
      </c>
      <c r="Z307" s="19" t="n">
        <v>0.0714316823987457</v>
      </c>
      <c r="AA307" s="19" t="n">
        <v>0.0573397642096148</v>
      </c>
      <c r="AB307" s="19"/>
      <c r="AC307" s="19" t="n">
        <v>0.0374102586521299</v>
      </c>
      <c r="AD307" s="19" t="n">
        <v>0.0381655115566669</v>
      </c>
      <c r="AE307" s="19" t="n">
        <v>0.0710172185047823</v>
      </c>
      <c r="AF307" s="19"/>
      <c r="AG307" s="19" t="n">
        <v>0.0300148431920208</v>
      </c>
      <c r="AH307" s="19" t="n">
        <v>0.0650814481215807</v>
      </c>
      <c r="AI307" s="19" t="n">
        <v>0.023060503521129</v>
      </c>
      <c r="AJ307" s="19" t="n">
        <v>0.0323995357511373</v>
      </c>
      <c r="AK307" s="19" t="n">
        <v>0.0571565048016321</v>
      </c>
      <c r="AL307" s="19"/>
      <c r="AM307" s="19" t="n">
        <v>0.0376444654115032</v>
      </c>
      <c r="AN307" s="19" t="n">
        <v>0.0550238548644909</v>
      </c>
      <c r="AO307" s="19" t="n">
        <v>0.0347365600217045</v>
      </c>
      <c r="AP307" s="19"/>
      <c r="AQ307" s="19" t="n">
        <v>0.036523021805811</v>
      </c>
      <c r="AR307" s="19" t="n">
        <v>0.0546512103468479</v>
      </c>
      <c r="AS307" s="19" t="n">
        <v>0.0480268742240748</v>
      </c>
      <c r="AT307" s="19" t="n">
        <v>0.0392505022238734</v>
      </c>
      <c r="AU307" s="19" t="n">
        <v>0</v>
      </c>
    </row>
    <row r="308">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row>
    <row r="309">
      <c r="B309" s="7" t="s">
        <v>182</v>
      </c>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row>
    <row r="310">
      <c r="B310" s="26" t="s">
        <v>79</v>
      </c>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row>
    <row r="311">
      <c r="B311" t="s">
        <v>172</v>
      </c>
      <c r="C311" s="19" t="n">
        <v>0.445188138577452</v>
      </c>
      <c r="D311" s="19" t="n">
        <v>0.42573464176169</v>
      </c>
      <c r="E311" s="19" t="n">
        <v>0.462204124987078</v>
      </c>
      <c r="F311" s="19"/>
      <c r="G311" s="19" t="n">
        <v>0.521247642128226</v>
      </c>
      <c r="H311" s="19" t="n">
        <v>0.464629928197654</v>
      </c>
      <c r="I311" s="19" t="n">
        <v>0.502011478378026</v>
      </c>
      <c r="J311" s="19" t="n">
        <v>0.440786006227071</v>
      </c>
      <c r="K311" s="19" t="n">
        <v>0.454211768652628</v>
      </c>
      <c r="L311" s="19" t="n">
        <v>0.353920481423197</v>
      </c>
      <c r="M311" s="19"/>
      <c r="N311" s="19" t="n">
        <v>0.583231195554915</v>
      </c>
      <c r="O311" s="19" t="n">
        <v>0.467576847081358</v>
      </c>
      <c r="P311" s="19" t="n">
        <v>0.390568195997558</v>
      </c>
      <c r="Q311" s="19" t="n">
        <v>0.32191112912665</v>
      </c>
      <c r="R311" s="19"/>
      <c r="S311" s="19" t="n">
        <v>0.44972676285484</v>
      </c>
      <c r="T311" s="19" t="n">
        <v>0.500826546076148</v>
      </c>
      <c r="U311" s="19" t="n">
        <v>0.460852526777922</v>
      </c>
      <c r="V311" s="19" t="n">
        <v>0.42496837641512</v>
      </c>
      <c r="W311" s="19" t="n">
        <v>0.483156227426332</v>
      </c>
      <c r="X311" s="19" t="n">
        <v>0.406522651924675</v>
      </c>
      <c r="Y311" s="19" t="n">
        <v>0.433195582833959</v>
      </c>
      <c r="Z311" s="19" t="n">
        <v>0.442299712914503</v>
      </c>
      <c r="AA311" s="19" t="n">
        <v>0.390910811734753</v>
      </c>
      <c r="AB311" s="19"/>
      <c r="AC311" s="19" t="n">
        <v>0.383040645556054</v>
      </c>
      <c r="AD311" s="19" t="n">
        <v>0.551762752679246</v>
      </c>
      <c r="AE311" s="19" t="n">
        <v>0.290010233756825</v>
      </c>
      <c r="AF311" s="19"/>
      <c r="AG311" s="19" t="n">
        <v>0.431334497727037</v>
      </c>
      <c r="AH311" s="19" t="n">
        <v>0.521038528801014</v>
      </c>
      <c r="AI311" s="19" t="n">
        <v>0.519043597017876</v>
      </c>
      <c r="AJ311" s="19" t="n">
        <v>0.277977510878568</v>
      </c>
      <c r="AK311" s="19" t="n">
        <v>0.298916096162268</v>
      </c>
      <c r="AL311" s="19"/>
      <c r="AM311" s="19" t="n">
        <v>0.439357006642098</v>
      </c>
      <c r="AN311" s="19" t="n">
        <v>0.501217114188069</v>
      </c>
      <c r="AO311" s="19" t="n">
        <v>0.503433954131954</v>
      </c>
      <c r="AP311" s="19"/>
      <c r="AQ311" s="19" t="n">
        <v>0.204871517632733</v>
      </c>
      <c r="AR311" s="19" t="n">
        <v>0.495446813245715</v>
      </c>
      <c r="AS311" s="19" t="n">
        <v>0.58530604133406</v>
      </c>
      <c r="AT311" s="19" t="n">
        <v>0.562145295800419</v>
      </c>
      <c r="AU311" s="19" t="n">
        <v>0.918536246375189</v>
      </c>
    </row>
    <row r="312">
      <c r="B312" t="s">
        <v>173</v>
      </c>
      <c r="C312" s="19" t="n">
        <v>0.33300969146632</v>
      </c>
      <c r="D312" s="19" t="n">
        <v>0.333522132246349</v>
      </c>
      <c r="E312" s="19" t="n">
        <v>0.334463877229391</v>
      </c>
      <c r="F312" s="19"/>
      <c r="G312" s="19" t="n">
        <v>0.284724087853467</v>
      </c>
      <c r="H312" s="19" t="n">
        <v>0.348788485695225</v>
      </c>
      <c r="I312" s="19" t="n">
        <v>0.281953249147777</v>
      </c>
      <c r="J312" s="19" t="n">
        <v>0.339717856015788</v>
      </c>
      <c r="K312" s="19" t="n">
        <v>0.369911138390472</v>
      </c>
      <c r="L312" s="19" t="n">
        <v>0.349084437899975</v>
      </c>
      <c r="M312" s="19"/>
      <c r="N312" s="19" t="n">
        <v>0.272361193633117</v>
      </c>
      <c r="O312" s="19" t="n">
        <v>0.353364979408973</v>
      </c>
      <c r="P312" s="19" t="n">
        <v>0.351698550611336</v>
      </c>
      <c r="Q312" s="19" t="n">
        <v>0.358894170920059</v>
      </c>
      <c r="R312" s="19"/>
      <c r="S312" s="19" t="n">
        <v>0.313092005718475</v>
      </c>
      <c r="T312" s="19" t="n">
        <v>0.314409638393182</v>
      </c>
      <c r="U312" s="19" t="n">
        <v>0.300514159930327</v>
      </c>
      <c r="V312" s="19" t="n">
        <v>0.32993057259288</v>
      </c>
      <c r="W312" s="19" t="n">
        <v>0.340458252397041</v>
      </c>
      <c r="X312" s="19" t="n">
        <v>0.352897605337135</v>
      </c>
      <c r="Y312" s="19" t="n">
        <v>0.36350037004458</v>
      </c>
      <c r="Z312" s="19" t="n">
        <v>0.322948410274103</v>
      </c>
      <c r="AA312" s="19" t="n">
        <v>0.368093369198992</v>
      </c>
      <c r="AB312" s="19"/>
      <c r="AC312" s="19" t="n">
        <v>0.353206014706384</v>
      </c>
      <c r="AD312" s="19" t="n">
        <v>0.299176533088008</v>
      </c>
      <c r="AE312" s="19" t="n">
        <v>0.40815869529156</v>
      </c>
      <c r="AF312" s="19"/>
      <c r="AG312" s="19" t="n">
        <v>0.342635849616064</v>
      </c>
      <c r="AH312" s="19" t="n">
        <v>0.295320148467017</v>
      </c>
      <c r="AI312" s="19" t="n">
        <v>0.325327649866145</v>
      </c>
      <c r="AJ312" s="19" t="n">
        <v>0.432835136863139</v>
      </c>
      <c r="AK312" s="19" t="n">
        <v>0.372579302342281</v>
      </c>
      <c r="AL312" s="19"/>
      <c r="AM312" s="19" t="n">
        <v>0.332733427526968</v>
      </c>
      <c r="AN312" s="19" t="n">
        <v>0.298138680552016</v>
      </c>
      <c r="AO312" s="19" t="n">
        <v>0.357443845074816</v>
      </c>
      <c r="AP312" s="19"/>
      <c r="AQ312" s="19" t="n">
        <v>0.408418402188015</v>
      </c>
      <c r="AR312" s="19" t="n">
        <v>0.351385066504688</v>
      </c>
      <c r="AS312" s="19" t="n">
        <v>0.277416590429426</v>
      </c>
      <c r="AT312" s="19" t="n">
        <v>0.250272210872176</v>
      </c>
      <c r="AU312" s="19" t="n">
        <v>0.0814637536248111</v>
      </c>
    </row>
    <row r="313">
      <c r="B313" t="s">
        <v>174</v>
      </c>
      <c r="C313" s="19" t="n">
        <v>0.189699801575726</v>
      </c>
      <c r="D313" s="19" t="n">
        <v>0.196496959783331</v>
      </c>
      <c r="E313" s="19" t="n">
        <v>0.182400915764591</v>
      </c>
      <c r="F313" s="19"/>
      <c r="G313" s="19" t="n">
        <v>0.167475341397567</v>
      </c>
      <c r="H313" s="19" t="n">
        <v>0.138177372154635</v>
      </c>
      <c r="I313" s="19" t="n">
        <v>0.184425387274846</v>
      </c>
      <c r="J313" s="19" t="n">
        <v>0.196344531973837</v>
      </c>
      <c r="K313" s="19" t="n">
        <v>0.151643122978833</v>
      </c>
      <c r="L313" s="19" t="n">
        <v>0.262152402650514</v>
      </c>
      <c r="M313" s="19"/>
      <c r="N313" s="19" t="n">
        <v>0.114516853346961</v>
      </c>
      <c r="O313" s="19" t="n">
        <v>0.140921311534262</v>
      </c>
      <c r="P313" s="19" t="n">
        <v>0.22228600623736</v>
      </c>
      <c r="Q313" s="19" t="n">
        <v>0.293549999009836</v>
      </c>
      <c r="R313" s="19"/>
      <c r="S313" s="19" t="n">
        <v>0.204666114507683</v>
      </c>
      <c r="T313" s="19" t="n">
        <v>0.147362419612522</v>
      </c>
      <c r="U313" s="19" t="n">
        <v>0.211867433796757</v>
      </c>
      <c r="V313" s="19" t="n">
        <v>0.207615678842102</v>
      </c>
      <c r="W313" s="19" t="n">
        <v>0.166997578586146</v>
      </c>
      <c r="X313" s="19" t="n">
        <v>0.18531414460973</v>
      </c>
      <c r="Y313" s="19" t="n">
        <v>0.175582993916955</v>
      </c>
      <c r="Z313" s="19" t="n">
        <v>0.202537963844785</v>
      </c>
      <c r="AA313" s="19" t="n">
        <v>0.21671452790799</v>
      </c>
      <c r="AB313" s="19"/>
      <c r="AC313" s="19" t="n">
        <v>0.229388509671803</v>
      </c>
      <c r="AD313" s="19" t="n">
        <v>0.131126223114798</v>
      </c>
      <c r="AE313" s="19" t="n">
        <v>0.228347320654149</v>
      </c>
      <c r="AF313" s="19"/>
      <c r="AG313" s="19" t="n">
        <v>0.200454189159148</v>
      </c>
      <c r="AH313" s="19" t="n">
        <v>0.153012966712605</v>
      </c>
      <c r="AI313" s="19" t="n">
        <v>0.149317935774392</v>
      </c>
      <c r="AJ313" s="19" t="n">
        <v>0.203937336791786</v>
      </c>
      <c r="AK313" s="19" t="n">
        <v>0.27942594470612</v>
      </c>
      <c r="AL313" s="19"/>
      <c r="AM313" s="19" t="n">
        <v>0.190802617411388</v>
      </c>
      <c r="AN313" s="19" t="n">
        <v>0.177222848871006</v>
      </c>
      <c r="AO313" s="19" t="n">
        <v>0.134128867847759</v>
      </c>
      <c r="AP313" s="19"/>
      <c r="AQ313" s="19" t="n">
        <v>0.345999224359324</v>
      </c>
      <c r="AR313" s="19" t="n">
        <v>0.135284835906554</v>
      </c>
      <c r="AS313" s="19" t="n">
        <v>0.107870803450669</v>
      </c>
      <c r="AT313" s="19" t="n">
        <v>0.14487395129</v>
      </c>
      <c r="AU313" s="19" t="n">
        <v>0</v>
      </c>
    </row>
    <row r="314">
      <c r="B314" t="s">
        <v>88</v>
      </c>
      <c r="C314" s="19" t="n">
        <v>0.0321023683805015</v>
      </c>
      <c r="D314" s="19" t="n">
        <v>0.04424626620863</v>
      </c>
      <c r="E314" s="19" t="n">
        <v>0.0209310820189403</v>
      </c>
      <c r="F314" s="19"/>
      <c r="G314" s="19" t="n">
        <v>0.0265529286207396</v>
      </c>
      <c r="H314" s="19" t="n">
        <v>0.048404213952486</v>
      </c>
      <c r="I314" s="19" t="n">
        <v>0.0316098851993518</v>
      </c>
      <c r="J314" s="19" t="n">
        <v>0.0231516057833027</v>
      </c>
      <c r="K314" s="19" t="n">
        <v>0.0242339699780666</v>
      </c>
      <c r="L314" s="19" t="n">
        <v>0.0348426780263148</v>
      </c>
      <c r="M314" s="19"/>
      <c r="N314" s="19" t="n">
        <v>0.0298907574650068</v>
      </c>
      <c r="O314" s="19" t="n">
        <v>0.0381368619754061</v>
      </c>
      <c r="P314" s="19" t="n">
        <v>0.035447247153746</v>
      </c>
      <c r="Q314" s="19" t="n">
        <v>0.0256447009434561</v>
      </c>
      <c r="R314" s="19"/>
      <c r="S314" s="19" t="n">
        <v>0.0325151169190027</v>
      </c>
      <c r="T314" s="19" t="n">
        <v>0.0374013959181483</v>
      </c>
      <c r="U314" s="19" t="n">
        <v>0.0267658794949944</v>
      </c>
      <c r="V314" s="19" t="n">
        <v>0.0374853721498984</v>
      </c>
      <c r="W314" s="19" t="n">
        <v>0.00938794159048078</v>
      </c>
      <c r="X314" s="19" t="n">
        <v>0.0552655981284601</v>
      </c>
      <c r="Y314" s="19" t="n">
        <v>0.0277210532045065</v>
      </c>
      <c r="Z314" s="19" t="n">
        <v>0.0322139129666098</v>
      </c>
      <c r="AA314" s="19" t="n">
        <v>0.0242812911582649</v>
      </c>
      <c r="AB314" s="19"/>
      <c r="AC314" s="19" t="n">
        <v>0.0343648300657591</v>
      </c>
      <c r="AD314" s="19" t="n">
        <v>0.0179344911179483</v>
      </c>
      <c r="AE314" s="19" t="n">
        <v>0.0734837502974657</v>
      </c>
      <c r="AF314" s="19"/>
      <c r="AG314" s="19" t="n">
        <v>0.0255754634977502</v>
      </c>
      <c r="AH314" s="19" t="n">
        <v>0.0306283560193644</v>
      </c>
      <c r="AI314" s="19" t="n">
        <v>0.00631081734158695</v>
      </c>
      <c r="AJ314" s="19" t="n">
        <v>0.0852500154665058</v>
      </c>
      <c r="AK314" s="19" t="n">
        <v>0.0490786567893306</v>
      </c>
      <c r="AL314" s="19"/>
      <c r="AM314" s="19" t="n">
        <v>0.0371069484195467</v>
      </c>
      <c r="AN314" s="19" t="n">
        <v>0.0234213563889091</v>
      </c>
      <c r="AO314" s="19" t="n">
        <v>0.00499333294547138</v>
      </c>
      <c r="AP314" s="19"/>
      <c r="AQ314" s="19" t="n">
        <v>0.0407108558199272</v>
      </c>
      <c r="AR314" s="19" t="n">
        <v>0.0178832843430426</v>
      </c>
      <c r="AS314" s="19" t="n">
        <v>0.0294065647858451</v>
      </c>
      <c r="AT314" s="19" t="n">
        <v>0.0427085420374053</v>
      </c>
      <c r="AU314" s="19" t="n">
        <v>0</v>
      </c>
    </row>
    <row r="315">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row>
    <row r="316">
      <c r="B316" s="7" t="s">
        <v>183</v>
      </c>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row>
    <row r="317">
      <c r="B317" s="26" t="s">
        <v>79</v>
      </c>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row>
    <row r="318">
      <c r="B318" t="s">
        <v>172</v>
      </c>
      <c r="C318" s="19" t="n">
        <v>0.394282908439346</v>
      </c>
      <c r="D318" s="19" t="n">
        <v>0.366520202161344</v>
      </c>
      <c r="E318" s="19" t="n">
        <v>0.421728834877541</v>
      </c>
      <c r="F318" s="19"/>
      <c r="G318" s="19" t="n">
        <v>0.259648587655519</v>
      </c>
      <c r="H318" s="19" t="n">
        <v>0.472651484667762</v>
      </c>
      <c r="I318" s="19" t="n">
        <v>0.480157267335875</v>
      </c>
      <c r="J318" s="19" t="n">
        <v>0.465481068981794</v>
      </c>
      <c r="K318" s="19" t="n">
        <v>0.377201561709578</v>
      </c>
      <c r="L318" s="19" t="n">
        <v>0.299364886687079</v>
      </c>
      <c r="M318" s="19"/>
      <c r="N318" s="19" t="n">
        <v>0.398186626810114</v>
      </c>
      <c r="O318" s="19" t="n">
        <v>0.403344255482628</v>
      </c>
      <c r="P318" s="19" t="n">
        <v>0.438134192748482</v>
      </c>
      <c r="Q318" s="19" t="n">
        <v>0.339248711527743</v>
      </c>
      <c r="R318" s="19"/>
      <c r="S318" s="19" t="n">
        <v>0.359664712669423</v>
      </c>
      <c r="T318" s="19" t="n">
        <v>0.377671112473531</v>
      </c>
      <c r="U318" s="19" t="n">
        <v>0.468529841667077</v>
      </c>
      <c r="V318" s="19" t="n">
        <v>0.357361379654713</v>
      </c>
      <c r="W318" s="19" t="n">
        <v>0.392603176588563</v>
      </c>
      <c r="X318" s="19" t="n">
        <v>0.408861874025855</v>
      </c>
      <c r="Y318" s="19" t="n">
        <v>0.39214556342654</v>
      </c>
      <c r="Z318" s="19" t="n">
        <v>0.490491664352528</v>
      </c>
      <c r="AA318" s="19" t="n">
        <v>0.384874923871173</v>
      </c>
      <c r="AB318" s="19"/>
      <c r="AC318" s="19" t="n">
        <v>0.400816362699528</v>
      </c>
      <c r="AD318" s="19" t="n">
        <v>0.421555435134273</v>
      </c>
      <c r="AE318" s="19" t="n">
        <v>0.352841155126028</v>
      </c>
      <c r="AF318" s="19"/>
      <c r="AG318" s="19" t="n">
        <v>0.372819163831642</v>
      </c>
      <c r="AH318" s="19" t="n">
        <v>0.464851836848571</v>
      </c>
      <c r="AI318" s="19" t="n">
        <v>0.37005857683346</v>
      </c>
      <c r="AJ318" s="19" t="n">
        <v>0.421447569560227</v>
      </c>
      <c r="AK318" s="19" t="n">
        <v>0.350179019298944</v>
      </c>
      <c r="AL318" s="19"/>
      <c r="AM318" s="19" t="n">
        <v>0.372590140236539</v>
      </c>
      <c r="AN318" s="19" t="n">
        <v>0.439852199698536</v>
      </c>
      <c r="AO318" s="19" t="n">
        <v>0.370806205291423</v>
      </c>
      <c r="AP318" s="19"/>
      <c r="AQ318" s="19" t="n">
        <v>0.271420309840625</v>
      </c>
      <c r="AR318" s="19" t="n">
        <v>0.420265355605739</v>
      </c>
      <c r="AS318" s="19" t="n">
        <v>0.415806542317407</v>
      </c>
      <c r="AT318" s="19" t="n">
        <v>0.4670353901102</v>
      </c>
      <c r="AU318" s="19" t="n">
        <v>0.427827238977445</v>
      </c>
    </row>
    <row r="319">
      <c r="B319" t="s">
        <v>173</v>
      </c>
      <c r="C319" s="19" t="n">
        <v>0.444352882754008</v>
      </c>
      <c r="D319" s="19" t="n">
        <v>0.44747543638344</v>
      </c>
      <c r="E319" s="19" t="n">
        <v>0.439014966967164</v>
      </c>
      <c r="F319" s="19"/>
      <c r="G319" s="19" t="n">
        <v>0.409953352719099</v>
      </c>
      <c r="H319" s="19" t="n">
        <v>0.374809312356859</v>
      </c>
      <c r="I319" s="19" t="n">
        <v>0.373197513535412</v>
      </c>
      <c r="J319" s="19" t="n">
        <v>0.42020264092165</v>
      </c>
      <c r="K319" s="19" t="n">
        <v>0.521249915284187</v>
      </c>
      <c r="L319" s="19" t="n">
        <v>0.52499287051612</v>
      </c>
      <c r="M319" s="19"/>
      <c r="N319" s="19" t="n">
        <v>0.421611212624357</v>
      </c>
      <c r="O319" s="19" t="n">
        <v>0.44499325560302</v>
      </c>
      <c r="P319" s="19" t="n">
        <v>0.437939088988678</v>
      </c>
      <c r="Q319" s="19" t="n">
        <v>0.477155374969309</v>
      </c>
      <c r="R319" s="19"/>
      <c r="S319" s="19" t="n">
        <v>0.406510893735112</v>
      </c>
      <c r="T319" s="19" t="n">
        <v>0.442062891625942</v>
      </c>
      <c r="U319" s="19" t="n">
        <v>0.413382362746675</v>
      </c>
      <c r="V319" s="19" t="n">
        <v>0.502192317820606</v>
      </c>
      <c r="W319" s="19" t="n">
        <v>0.462795538655601</v>
      </c>
      <c r="X319" s="19" t="n">
        <v>0.448435225396576</v>
      </c>
      <c r="Y319" s="19" t="n">
        <v>0.474366925580986</v>
      </c>
      <c r="Z319" s="19" t="n">
        <v>0.430511077326388</v>
      </c>
      <c r="AA319" s="19" t="n">
        <v>0.435003282306749</v>
      </c>
      <c r="AB319" s="19"/>
      <c r="AC319" s="19" t="n">
        <v>0.459298671074185</v>
      </c>
      <c r="AD319" s="19" t="n">
        <v>0.434416866510884</v>
      </c>
      <c r="AE319" s="19" t="n">
        <v>0.448835519327151</v>
      </c>
      <c r="AF319" s="19"/>
      <c r="AG319" s="19" t="n">
        <v>0.469792402957519</v>
      </c>
      <c r="AH319" s="19" t="n">
        <v>0.412904288131314</v>
      </c>
      <c r="AI319" s="19" t="n">
        <v>0.458620921590879</v>
      </c>
      <c r="AJ319" s="19" t="n">
        <v>0.454133475240303</v>
      </c>
      <c r="AK319" s="19" t="n">
        <v>0.44804324277686</v>
      </c>
      <c r="AL319" s="19"/>
      <c r="AM319" s="19" t="n">
        <v>0.451717930632885</v>
      </c>
      <c r="AN319" s="19" t="n">
        <v>0.420676416944079</v>
      </c>
      <c r="AO319" s="19" t="n">
        <v>0.417746839402637</v>
      </c>
      <c r="AP319" s="19"/>
      <c r="AQ319" s="19" t="n">
        <v>0.516259123019102</v>
      </c>
      <c r="AR319" s="19" t="n">
        <v>0.446430091744014</v>
      </c>
      <c r="AS319" s="19" t="n">
        <v>0.416209408264555</v>
      </c>
      <c r="AT319" s="19" t="n">
        <v>0.376235338214193</v>
      </c>
      <c r="AU319" s="19" t="n">
        <v>0.446927569378042</v>
      </c>
    </row>
    <row r="320">
      <c r="B320" t="s">
        <v>174</v>
      </c>
      <c r="C320" s="19" t="n">
        <v>0.132646631748082</v>
      </c>
      <c r="D320" s="19" t="n">
        <v>0.148917263367845</v>
      </c>
      <c r="E320" s="19" t="n">
        <v>0.118199545064569</v>
      </c>
      <c r="F320" s="19"/>
      <c r="G320" s="19" t="n">
        <v>0.284903170607533</v>
      </c>
      <c r="H320" s="19" t="n">
        <v>0.114119105846315</v>
      </c>
      <c r="I320" s="19" t="n">
        <v>0.111211522791509</v>
      </c>
      <c r="J320" s="19" t="n">
        <v>0.0998943322854158</v>
      </c>
      <c r="K320" s="19" t="n">
        <v>0.0854863088475882</v>
      </c>
      <c r="L320" s="19" t="n">
        <v>0.147462070995575</v>
      </c>
      <c r="M320" s="19"/>
      <c r="N320" s="19" t="n">
        <v>0.156200588852705</v>
      </c>
      <c r="O320" s="19" t="n">
        <v>0.122226019198535</v>
      </c>
      <c r="P320" s="19" t="n">
        <v>0.0931792386934705</v>
      </c>
      <c r="Q320" s="19" t="n">
        <v>0.151975840104651</v>
      </c>
      <c r="R320" s="19"/>
      <c r="S320" s="19" t="n">
        <v>0.185279339599108</v>
      </c>
      <c r="T320" s="19" t="n">
        <v>0.155646588613214</v>
      </c>
      <c r="U320" s="19" t="n">
        <v>0.0975673340494025</v>
      </c>
      <c r="V320" s="19" t="n">
        <v>0.123510927972529</v>
      </c>
      <c r="W320" s="19" t="n">
        <v>0.12690558303273</v>
      </c>
      <c r="X320" s="19" t="n">
        <v>0.114632280765277</v>
      </c>
      <c r="Y320" s="19" t="n">
        <v>0.0978503550855969</v>
      </c>
      <c r="Z320" s="19" t="n">
        <v>0.0751239596645914</v>
      </c>
      <c r="AA320" s="19" t="n">
        <v>0.141830691851068</v>
      </c>
      <c r="AB320" s="19"/>
      <c r="AC320" s="19" t="n">
        <v>0.111216767762723</v>
      </c>
      <c r="AD320" s="19" t="n">
        <v>0.117127824862713</v>
      </c>
      <c r="AE320" s="19" t="n">
        <v>0.158461301597355</v>
      </c>
      <c r="AF320" s="19"/>
      <c r="AG320" s="19" t="n">
        <v>0.127900235387484</v>
      </c>
      <c r="AH320" s="19" t="n">
        <v>0.0972062567257578</v>
      </c>
      <c r="AI320" s="19" t="n">
        <v>0.157992697121137</v>
      </c>
      <c r="AJ320" s="19" t="n">
        <v>0.124418955199471</v>
      </c>
      <c r="AK320" s="19" t="n">
        <v>0.160716723669907</v>
      </c>
      <c r="AL320" s="19"/>
      <c r="AM320" s="19" t="n">
        <v>0.13995667582635</v>
      </c>
      <c r="AN320" s="19" t="n">
        <v>0.111273123114334</v>
      </c>
      <c r="AO320" s="19" t="n">
        <v>0.197523401816408</v>
      </c>
      <c r="AP320" s="19"/>
      <c r="AQ320" s="19" t="n">
        <v>0.169855206303293</v>
      </c>
      <c r="AR320" s="19" t="n">
        <v>0.113084206552088</v>
      </c>
      <c r="AS320" s="19" t="n">
        <v>0.130481929552503</v>
      </c>
      <c r="AT320" s="19" t="n">
        <v>0.146745332471315</v>
      </c>
      <c r="AU320" s="19" t="n">
        <v>0.125245191644513</v>
      </c>
    </row>
    <row r="321">
      <c r="B321" t="s">
        <v>88</v>
      </c>
      <c r="C321" s="19" t="n">
        <v>0.0287175770585633</v>
      </c>
      <c r="D321" s="19" t="n">
        <v>0.0370870980873706</v>
      </c>
      <c r="E321" s="19" t="n">
        <v>0.0210566530907254</v>
      </c>
      <c r="F321" s="19"/>
      <c r="G321" s="19" t="n">
        <v>0.0454948890178493</v>
      </c>
      <c r="H321" s="19" t="n">
        <v>0.0384200971290647</v>
      </c>
      <c r="I321" s="19" t="n">
        <v>0.0354336963372045</v>
      </c>
      <c r="J321" s="19" t="n">
        <v>0.0144219578111402</v>
      </c>
      <c r="K321" s="19" t="n">
        <v>0.0160622141586472</v>
      </c>
      <c r="L321" s="19" t="n">
        <v>0.0281801718012258</v>
      </c>
      <c r="M321" s="19"/>
      <c r="N321" s="19" t="n">
        <v>0.0240015717128237</v>
      </c>
      <c r="O321" s="19" t="n">
        <v>0.029436469715817</v>
      </c>
      <c r="P321" s="19" t="n">
        <v>0.0307474795693691</v>
      </c>
      <c r="Q321" s="19" t="n">
        <v>0.0316200733982974</v>
      </c>
      <c r="R321" s="19"/>
      <c r="S321" s="19" t="n">
        <v>0.048545053996357</v>
      </c>
      <c r="T321" s="19" t="n">
        <v>0.0246194072873131</v>
      </c>
      <c r="U321" s="19" t="n">
        <v>0.0205204615368459</v>
      </c>
      <c r="V321" s="19" t="n">
        <v>0.0169353745521517</v>
      </c>
      <c r="W321" s="19" t="n">
        <v>0.0176957017231058</v>
      </c>
      <c r="X321" s="19" t="n">
        <v>0.0280706198122922</v>
      </c>
      <c r="Y321" s="19" t="n">
        <v>0.0356371559068768</v>
      </c>
      <c r="Z321" s="19" t="n">
        <v>0.00387329865649235</v>
      </c>
      <c r="AA321" s="19" t="n">
        <v>0.0382911019710098</v>
      </c>
      <c r="AB321" s="19"/>
      <c r="AC321" s="19" t="n">
        <v>0.0286681984635637</v>
      </c>
      <c r="AD321" s="19" t="n">
        <v>0.0268998734921297</v>
      </c>
      <c r="AE321" s="19" t="n">
        <v>0.0398620239494659</v>
      </c>
      <c r="AF321" s="19"/>
      <c r="AG321" s="19" t="n">
        <v>0.0294881978233554</v>
      </c>
      <c r="AH321" s="19" t="n">
        <v>0.0250376182943568</v>
      </c>
      <c r="AI321" s="19" t="n">
        <v>0.0133278044545244</v>
      </c>
      <c r="AJ321" s="19" t="n">
        <v>0</v>
      </c>
      <c r="AK321" s="19" t="n">
        <v>0.0410610142542895</v>
      </c>
      <c r="AL321" s="19"/>
      <c r="AM321" s="19" t="n">
        <v>0.0357352533042261</v>
      </c>
      <c r="AN321" s="19" t="n">
        <v>0.0281982602430522</v>
      </c>
      <c r="AO321" s="19" t="n">
        <v>0.0139235534895323</v>
      </c>
      <c r="AP321" s="19"/>
      <c r="AQ321" s="19" t="n">
        <v>0.0424653608369799</v>
      </c>
      <c r="AR321" s="19" t="n">
        <v>0.0202203460981592</v>
      </c>
      <c r="AS321" s="19" t="n">
        <v>0.0375021198655351</v>
      </c>
      <c r="AT321" s="19" t="n">
        <v>0.00998393920429269</v>
      </c>
      <c r="AU321" s="19" t="n">
        <v>0</v>
      </c>
    </row>
    <row r="322">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row>
    <row r="323">
      <c r="B323" s="7" t="s">
        <v>184</v>
      </c>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row>
    <row r="324">
      <c r="B324" s="26" t="s">
        <v>79</v>
      </c>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row>
    <row r="325">
      <c r="B325" t="s">
        <v>172</v>
      </c>
      <c r="C325" s="19" t="n">
        <v>0.0918731614063788</v>
      </c>
      <c r="D325" s="19" t="n">
        <v>0.108592234671381</v>
      </c>
      <c r="E325" s="19" t="n">
        <v>0.0759240948564613</v>
      </c>
      <c r="F325" s="19"/>
      <c r="G325" s="19" t="n">
        <v>0.1468670228792</v>
      </c>
      <c r="H325" s="19" t="n">
        <v>0.233777380006189</v>
      </c>
      <c r="I325" s="19" t="n">
        <v>0.0976117641794237</v>
      </c>
      <c r="J325" s="19" t="n">
        <v>0.0685942046755349</v>
      </c>
      <c r="K325" s="19" t="n">
        <v>0.0222338544079879</v>
      </c>
      <c r="L325" s="19" t="n">
        <v>0.0236778525327411</v>
      </c>
      <c r="M325" s="19"/>
      <c r="N325" s="19" t="n">
        <v>0.107089594647299</v>
      </c>
      <c r="O325" s="19" t="n">
        <v>0.0663738866547873</v>
      </c>
      <c r="P325" s="19" t="n">
        <v>0.111249928503607</v>
      </c>
      <c r="Q325" s="19" t="n">
        <v>0.0860605806886586</v>
      </c>
      <c r="R325" s="19"/>
      <c r="S325" s="19" t="n">
        <v>0.157342211149149</v>
      </c>
      <c r="T325" s="19" t="n">
        <v>0.0647060739745086</v>
      </c>
      <c r="U325" s="19" t="n">
        <v>0.10317807338529</v>
      </c>
      <c r="V325" s="19" t="n">
        <v>0.0671029377951616</v>
      </c>
      <c r="W325" s="19" t="n">
        <v>0.0619717016753331</v>
      </c>
      <c r="X325" s="19" t="n">
        <v>0.0829269222115695</v>
      </c>
      <c r="Y325" s="19" t="n">
        <v>0.0609818909359434</v>
      </c>
      <c r="Z325" s="19" t="n">
        <v>0.126036000450436</v>
      </c>
      <c r="AA325" s="19" t="n">
        <v>0.0970058361175662</v>
      </c>
      <c r="AB325" s="19"/>
      <c r="AC325" s="19" t="n">
        <v>0.0760022830895163</v>
      </c>
      <c r="AD325" s="19" t="n">
        <v>0.104222395216041</v>
      </c>
      <c r="AE325" s="19" t="n">
        <v>0.101068496380705</v>
      </c>
      <c r="AF325" s="19"/>
      <c r="AG325" s="19" t="n">
        <v>0.0667767330784091</v>
      </c>
      <c r="AH325" s="19" t="n">
        <v>0.130159413099349</v>
      </c>
      <c r="AI325" s="19" t="n">
        <v>0.0471598085835324</v>
      </c>
      <c r="AJ325" s="19" t="n">
        <v>0.170161296532459</v>
      </c>
      <c r="AK325" s="19" t="n">
        <v>0.0732181562393262</v>
      </c>
      <c r="AL325" s="19"/>
      <c r="AM325" s="19" t="n">
        <v>0.0956097710045423</v>
      </c>
      <c r="AN325" s="19" t="n">
        <v>0.127850897706361</v>
      </c>
      <c r="AO325" s="19" t="n">
        <v>0.0699525656804222</v>
      </c>
      <c r="AP325" s="19"/>
      <c r="AQ325" s="19" t="n">
        <v>0.0449639091708636</v>
      </c>
      <c r="AR325" s="19" t="n">
        <v>0.087624929119532</v>
      </c>
      <c r="AS325" s="19" t="n">
        <v>0.100828935446583</v>
      </c>
      <c r="AT325" s="19" t="n">
        <v>0.181035903365875</v>
      </c>
      <c r="AU325" s="19" t="n">
        <v>0.283509206956467</v>
      </c>
    </row>
    <row r="326">
      <c r="B326" t="s">
        <v>173</v>
      </c>
      <c r="C326" s="19" t="n">
        <v>0.228189635791434</v>
      </c>
      <c r="D326" s="19" t="n">
        <v>0.228022331312013</v>
      </c>
      <c r="E326" s="19" t="n">
        <v>0.22675435629576</v>
      </c>
      <c r="F326" s="19"/>
      <c r="G326" s="19" t="n">
        <v>0.286028830531696</v>
      </c>
      <c r="H326" s="19" t="n">
        <v>0.342875279821931</v>
      </c>
      <c r="I326" s="19" t="n">
        <v>0.278332205829684</v>
      </c>
      <c r="J326" s="19" t="n">
        <v>0.19701581391049</v>
      </c>
      <c r="K326" s="19" t="n">
        <v>0.176543555232564</v>
      </c>
      <c r="L326" s="19" t="n">
        <v>0.140948199779537</v>
      </c>
      <c r="M326" s="19"/>
      <c r="N326" s="19" t="n">
        <v>0.256974208934889</v>
      </c>
      <c r="O326" s="19" t="n">
        <v>0.205829820646607</v>
      </c>
      <c r="P326" s="19" t="n">
        <v>0.234408012227189</v>
      </c>
      <c r="Q326" s="19" t="n">
        <v>0.211888874278439</v>
      </c>
      <c r="R326" s="19"/>
      <c r="S326" s="19" t="n">
        <v>0.267095370283299</v>
      </c>
      <c r="T326" s="19" t="n">
        <v>0.181063752623982</v>
      </c>
      <c r="U326" s="19" t="n">
        <v>0.225709087889544</v>
      </c>
      <c r="V326" s="19" t="n">
        <v>0.179799784147474</v>
      </c>
      <c r="W326" s="19" t="n">
        <v>0.280922474830198</v>
      </c>
      <c r="X326" s="19" t="n">
        <v>0.286185375329089</v>
      </c>
      <c r="Y326" s="19" t="n">
        <v>0.241381034881955</v>
      </c>
      <c r="Z326" s="19" t="n">
        <v>0.23059210829102</v>
      </c>
      <c r="AA326" s="19" t="n">
        <v>0.190427968943658</v>
      </c>
      <c r="AB326" s="19"/>
      <c r="AC326" s="19" t="n">
        <v>0.190079501734374</v>
      </c>
      <c r="AD326" s="19" t="n">
        <v>0.220542904018955</v>
      </c>
      <c r="AE326" s="19" t="n">
        <v>0.325312501550621</v>
      </c>
      <c r="AF326" s="19"/>
      <c r="AG326" s="19" t="n">
        <v>0.21008048485021</v>
      </c>
      <c r="AH326" s="19" t="n">
        <v>0.244166450259529</v>
      </c>
      <c r="AI326" s="19" t="n">
        <v>0.193139842943875</v>
      </c>
      <c r="AJ326" s="19" t="n">
        <v>0.307985650654508</v>
      </c>
      <c r="AK326" s="19" t="n">
        <v>0.279247920606873</v>
      </c>
      <c r="AL326" s="19"/>
      <c r="AM326" s="19" t="n">
        <v>0.228749062904499</v>
      </c>
      <c r="AN326" s="19" t="n">
        <v>0.242237901914842</v>
      </c>
      <c r="AO326" s="19" t="n">
        <v>0.197129647049497</v>
      </c>
      <c r="AP326" s="19"/>
      <c r="AQ326" s="19" t="n">
        <v>0.227350723034931</v>
      </c>
      <c r="AR326" s="19" t="n">
        <v>0.17505174266228</v>
      </c>
      <c r="AS326" s="19" t="n">
        <v>0.255612982610732</v>
      </c>
      <c r="AT326" s="19" t="n">
        <v>0.294225574151519</v>
      </c>
      <c r="AU326" s="19" t="n">
        <v>0.197534633185172</v>
      </c>
    </row>
    <row r="327">
      <c r="B327" t="s">
        <v>174</v>
      </c>
      <c r="C327" s="19" t="n">
        <v>0.626373860114671</v>
      </c>
      <c r="D327" s="19" t="n">
        <v>0.613319669097975</v>
      </c>
      <c r="E327" s="19" t="n">
        <v>0.640176082037961</v>
      </c>
      <c r="F327" s="19"/>
      <c r="G327" s="19" t="n">
        <v>0.530931779738644</v>
      </c>
      <c r="H327" s="19" t="n">
        <v>0.342728082357143</v>
      </c>
      <c r="I327" s="19" t="n">
        <v>0.569461660358971</v>
      </c>
      <c r="J327" s="19" t="n">
        <v>0.688416040254741</v>
      </c>
      <c r="K327" s="19" t="n">
        <v>0.756942147936792</v>
      </c>
      <c r="L327" s="19" t="n">
        <v>0.78259287525749</v>
      </c>
      <c r="M327" s="19"/>
      <c r="N327" s="19" t="n">
        <v>0.591215600208435</v>
      </c>
      <c r="O327" s="19" t="n">
        <v>0.671826372511673</v>
      </c>
      <c r="P327" s="19" t="n">
        <v>0.587895049265933</v>
      </c>
      <c r="Q327" s="19" t="n">
        <v>0.652139557029001</v>
      </c>
      <c r="R327" s="19"/>
      <c r="S327" s="19" t="n">
        <v>0.521721936138401</v>
      </c>
      <c r="T327" s="19" t="n">
        <v>0.706217778971144</v>
      </c>
      <c r="U327" s="19" t="n">
        <v>0.617474493409405</v>
      </c>
      <c r="V327" s="19" t="n">
        <v>0.709047963302268</v>
      </c>
      <c r="W327" s="19" t="n">
        <v>0.647946706095964</v>
      </c>
      <c r="X327" s="19" t="n">
        <v>0.571551716527777</v>
      </c>
      <c r="Y327" s="19" t="n">
        <v>0.635106536973113</v>
      </c>
      <c r="Z327" s="19" t="n">
        <v>0.559631363937614</v>
      </c>
      <c r="AA327" s="19" t="n">
        <v>0.637433855119872</v>
      </c>
      <c r="AB327" s="19"/>
      <c r="AC327" s="19" t="n">
        <v>0.684383444758253</v>
      </c>
      <c r="AD327" s="19" t="n">
        <v>0.619496581886924</v>
      </c>
      <c r="AE327" s="19" t="n">
        <v>0.505076723786444</v>
      </c>
      <c r="AF327" s="19"/>
      <c r="AG327" s="19" t="n">
        <v>0.676437564206615</v>
      </c>
      <c r="AH327" s="19" t="n">
        <v>0.556204263010707</v>
      </c>
      <c r="AI327" s="19" t="n">
        <v>0.70572445776873</v>
      </c>
      <c r="AJ327" s="19" t="n">
        <v>0.493335809293559</v>
      </c>
      <c r="AK327" s="19" t="n">
        <v>0.601441703627966</v>
      </c>
      <c r="AL327" s="19"/>
      <c r="AM327" s="19" t="n">
        <v>0.624293825192857</v>
      </c>
      <c r="AN327" s="19" t="n">
        <v>0.569261838908068</v>
      </c>
      <c r="AO327" s="19" t="n">
        <v>0.69365526277745</v>
      </c>
      <c r="AP327" s="19"/>
      <c r="AQ327" s="19" t="n">
        <v>0.680261332947651</v>
      </c>
      <c r="AR327" s="19" t="n">
        <v>0.6875366039346</v>
      </c>
      <c r="AS327" s="19" t="n">
        <v>0.588760010120338</v>
      </c>
      <c r="AT327" s="19" t="n">
        <v>0.479455493501108</v>
      </c>
      <c r="AU327" s="19" t="n">
        <v>0.518956159858361</v>
      </c>
    </row>
    <row r="328">
      <c r="B328" t="s">
        <v>88</v>
      </c>
      <c r="C328" s="19" t="n">
        <v>0.0535633426875161</v>
      </c>
      <c r="D328" s="19" t="n">
        <v>0.0500657649186316</v>
      </c>
      <c r="E328" s="19" t="n">
        <v>0.0571454668098181</v>
      </c>
      <c r="F328" s="19"/>
      <c r="G328" s="19" t="n">
        <v>0.0361723668504599</v>
      </c>
      <c r="H328" s="19" t="n">
        <v>0.0806192578147375</v>
      </c>
      <c r="I328" s="19" t="n">
        <v>0.0545943696319218</v>
      </c>
      <c r="J328" s="19" t="n">
        <v>0.0459739411592341</v>
      </c>
      <c r="K328" s="19" t="n">
        <v>0.0442804424226562</v>
      </c>
      <c r="L328" s="19" t="n">
        <v>0.0527810724302317</v>
      </c>
      <c r="M328" s="19"/>
      <c r="N328" s="19" t="n">
        <v>0.0447205962093765</v>
      </c>
      <c r="O328" s="19" t="n">
        <v>0.0559699201869322</v>
      </c>
      <c r="P328" s="19" t="n">
        <v>0.0664470100032701</v>
      </c>
      <c r="Q328" s="19" t="n">
        <v>0.0499109880039018</v>
      </c>
      <c r="R328" s="19"/>
      <c r="S328" s="19" t="n">
        <v>0.053840482429151</v>
      </c>
      <c r="T328" s="19" t="n">
        <v>0.0480123944303651</v>
      </c>
      <c r="U328" s="19" t="n">
        <v>0.0536383453157603</v>
      </c>
      <c r="V328" s="19" t="n">
        <v>0.0440493147550958</v>
      </c>
      <c r="W328" s="19" t="n">
        <v>0.00915911739850535</v>
      </c>
      <c r="X328" s="19" t="n">
        <v>0.0593359859315649</v>
      </c>
      <c r="Y328" s="19" t="n">
        <v>0.0625305372089886</v>
      </c>
      <c r="Z328" s="19" t="n">
        <v>0.0837405273209293</v>
      </c>
      <c r="AA328" s="19" t="n">
        <v>0.0751323398189037</v>
      </c>
      <c r="AB328" s="19"/>
      <c r="AC328" s="19" t="n">
        <v>0.0495347704178576</v>
      </c>
      <c r="AD328" s="19" t="n">
        <v>0.05573811887808</v>
      </c>
      <c r="AE328" s="19" t="n">
        <v>0.0685422782822301</v>
      </c>
      <c r="AF328" s="19"/>
      <c r="AG328" s="19" t="n">
        <v>0.0467052178647657</v>
      </c>
      <c r="AH328" s="19" t="n">
        <v>0.0694698736304156</v>
      </c>
      <c r="AI328" s="19" t="n">
        <v>0.0539758907038623</v>
      </c>
      <c r="AJ328" s="19" t="n">
        <v>0.0285172435194731</v>
      </c>
      <c r="AK328" s="19" t="n">
        <v>0.046092219525835</v>
      </c>
      <c r="AL328" s="19"/>
      <c r="AM328" s="19" t="n">
        <v>0.0513473408981018</v>
      </c>
      <c r="AN328" s="19" t="n">
        <v>0.0606493614707291</v>
      </c>
      <c r="AO328" s="19" t="n">
        <v>0.0392625244926303</v>
      </c>
      <c r="AP328" s="19"/>
      <c r="AQ328" s="19" t="n">
        <v>0.0474240348465544</v>
      </c>
      <c r="AR328" s="19" t="n">
        <v>0.049786724283588</v>
      </c>
      <c r="AS328" s="19" t="n">
        <v>0.0547980718223466</v>
      </c>
      <c r="AT328" s="19" t="n">
        <v>0.0452830289814976</v>
      </c>
      <c r="AU328" s="19" t="n">
        <v>0</v>
      </c>
    </row>
    <row r="32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row>
    <row r="330">
      <c r="B330" s="7" t="s">
        <v>185</v>
      </c>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row>
    <row r="331">
      <c r="B331" s="26" t="s">
        <v>79</v>
      </c>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row>
    <row r="332">
      <c r="B332" t="s">
        <v>172</v>
      </c>
      <c r="C332" s="19" t="n">
        <v>0.0884833910113072</v>
      </c>
      <c r="D332" s="19" t="n">
        <v>0.0912893933456874</v>
      </c>
      <c r="E332" s="19" t="n">
        <v>0.0863727895076725</v>
      </c>
      <c r="F332" s="19"/>
      <c r="G332" s="19" t="n">
        <v>0.132692227298664</v>
      </c>
      <c r="H332" s="19" t="n">
        <v>0.174320703023035</v>
      </c>
      <c r="I332" s="19" t="n">
        <v>0.119026056705153</v>
      </c>
      <c r="J332" s="19" t="n">
        <v>0.0552948792997798</v>
      </c>
      <c r="K332" s="19" t="n">
        <v>0.0390590345975118</v>
      </c>
      <c r="L332" s="19" t="n">
        <v>0.0420050383988922</v>
      </c>
      <c r="M332" s="19"/>
      <c r="N332" s="19" t="n">
        <v>0.123115256013794</v>
      </c>
      <c r="O332" s="19" t="n">
        <v>0.0640076324031562</v>
      </c>
      <c r="P332" s="19" t="n">
        <v>0.0808129698115539</v>
      </c>
      <c r="Q332" s="19" t="n">
        <v>0.0843964886262334</v>
      </c>
      <c r="R332" s="19"/>
      <c r="S332" s="19" t="n">
        <v>0.139593667809546</v>
      </c>
      <c r="T332" s="19" t="n">
        <v>0.0659712861474311</v>
      </c>
      <c r="U332" s="19" t="n">
        <v>0.057123092237126</v>
      </c>
      <c r="V332" s="19" t="n">
        <v>0.0640383120396228</v>
      </c>
      <c r="W332" s="19" t="n">
        <v>0.0686362052370997</v>
      </c>
      <c r="X332" s="19" t="n">
        <v>0.121780654830411</v>
      </c>
      <c r="Y332" s="19" t="n">
        <v>0.0661901839885004</v>
      </c>
      <c r="Z332" s="19" t="n">
        <v>0.109075363185598</v>
      </c>
      <c r="AA332" s="19" t="n">
        <v>0.0959980244662103</v>
      </c>
      <c r="AB332" s="19"/>
      <c r="AC332" s="19" t="n">
        <v>0.0748049161315217</v>
      </c>
      <c r="AD332" s="19" t="n">
        <v>0.0918997722599664</v>
      </c>
      <c r="AE332" s="19" t="n">
        <v>0.118853095471624</v>
      </c>
      <c r="AF332" s="19"/>
      <c r="AG332" s="19" t="n">
        <v>0.0721117173991561</v>
      </c>
      <c r="AH332" s="19" t="n">
        <v>0.128661190683029</v>
      </c>
      <c r="AI332" s="19" t="n">
        <v>0.0501098878569125</v>
      </c>
      <c r="AJ332" s="19" t="n">
        <v>0</v>
      </c>
      <c r="AK332" s="19" t="n">
        <v>0.081681125763565</v>
      </c>
      <c r="AL332" s="19"/>
      <c r="AM332" s="19" t="n">
        <v>0.0985570641700068</v>
      </c>
      <c r="AN332" s="19" t="n">
        <v>0.11805818403931</v>
      </c>
      <c r="AO332" s="19" t="n">
        <v>0.0888078569121648</v>
      </c>
      <c r="AP332" s="19"/>
      <c r="AQ332" s="19" t="n">
        <v>0.0479211690380598</v>
      </c>
      <c r="AR332" s="19" t="n">
        <v>0.063699578971503</v>
      </c>
      <c r="AS332" s="19" t="n">
        <v>0.117253779033325</v>
      </c>
      <c r="AT332" s="19" t="n">
        <v>0.162394524478922</v>
      </c>
      <c r="AU332" s="19" t="n">
        <v>0.323981744484894</v>
      </c>
    </row>
    <row r="333">
      <c r="B333" t="s">
        <v>173</v>
      </c>
      <c r="C333" s="19" t="n">
        <v>0.186403538096887</v>
      </c>
      <c r="D333" s="19" t="n">
        <v>0.185520046543237</v>
      </c>
      <c r="E333" s="19" t="n">
        <v>0.185733582237573</v>
      </c>
      <c r="F333" s="19"/>
      <c r="G333" s="19" t="n">
        <v>0.25021799136473</v>
      </c>
      <c r="H333" s="19" t="n">
        <v>0.265861489289614</v>
      </c>
      <c r="I333" s="19" t="n">
        <v>0.209956312713556</v>
      </c>
      <c r="J333" s="19" t="n">
        <v>0.187245786113936</v>
      </c>
      <c r="K333" s="19" t="n">
        <v>0.120099753566632</v>
      </c>
      <c r="L333" s="19" t="n">
        <v>0.127771068662861</v>
      </c>
      <c r="M333" s="19"/>
      <c r="N333" s="19" t="n">
        <v>0.199825439356391</v>
      </c>
      <c r="O333" s="19" t="n">
        <v>0.148443084685856</v>
      </c>
      <c r="P333" s="19" t="n">
        <v>0.228503235225051</v>
      </c>
      <c r="Q333" s="19" t="n">
        <v>0.172728750981496</v>
      </c>
      <c r="R333" s="19"/>
      <c r="S333" s="19" t="n">
        <v>0.233592843340662</v>
      </c>
      <c r="T333" s="19" t="n">
        <v>0.12964194499617</v>
      </c>
      <c r="U333" s="19" t="n">
        <v>0.16750694350521</v>
      </c>
      <c r="V333" s="19" t="n">
        <v>0.197256709369654</v>
      </c>
      <c r="W333" s="19" t="n">
        <v>0.203265332391073</v>
      </c>
      <c r="X333" s="19" t="n">
        <v>0.2053648449812</v>
      </c>
      <c r="Y333" s="19" t="n">
        <v>0.197985744188423</v>
      </c>
      <c r="Z333" s="19" t="n">
        <v>0.182914217041735</v>
      </c>
      <c r="AA333" s="19" t="n">
        <v>0.172359250833572</v>
      </c>
      <c r="AB333" s="19"/>
      <c r="AC333" s="19" t="n">
        <v>0.161222269351902</v>
      </c>
      <c r="AD333" s="19" t="n">
        <v>0.189032440945987</v>
      </c>
      <c r="AE333" s="19" t="n">
        <v>0.255057011623685</v>
      </c>
      <c r="AF333" s="19"/>
      <c r="AG333" s="19" t="n">
        <v>0.169083594643557</v>
      </c>
      <c r="AH333" s="19" t="n">
        <v>0.221667329224492</v>
      </c>
      <c r="AI333" s="19" t="n">
        <v>0.149665660229776</v>
      </c>
      <c r="AJ333" s="19" t="n">
        <v>0.2201773842776</v>
      </c>
      <c r="AK333" s="19" t="n">
        <v>0.183913614457096</v>
      </c>
      <c r="AL333" s="19"/>
      <c r="AM333" s="19" t="n">
        <v>0.208235760835658</v>
      </c>
      <c r="AN333" s="19" t="n">
        <v>0.213532399420398</v>
      </c>
      <c r="AO333" s="19" t="n">
        <v>0.236866285570113</v>
      </c>
      <c r="AP333" s="19"/>
      <c r="AQ333" s="19" t="n">
        <v>0.149745864682954</v>
      </c>
      <c r="AR333" s="19" t="n">
        <v>0.185550529612775</v>
      </c>
      <c r="AS333" s="19" t="n">
        <v>0.19498687768433</v>
      </c>
      <c r="AT333" s="19" t="n">
        <v>0.224250673917423</v>
      </c>
      <c r="AU333" s="19" t="n">
        <v>0.1130585131837</v>
      </c>
    </row>
    <row r="334">
      <c r="B334" t="s">
        <v>174</v>
      </c>
      <c r="C334" s="19" t="n">
        <v>0.663949393381334</v>
      </c>
      <c r="D334" s="19" t="n">
        <v>0.661287136563872</v>
      </c>
      <c r="E334" s="19" t="n">
        <v>0.667066688314661</v>
      </c>
      <c r="F334" s="19"/>
      <c r="G334" s="19" t="n">
        <v>0.567299939887676</v>
      </c>
      <c r="H334" s="19" t="n">
        <v>0.438694021803412</v>
      </c>
      <c r="I334" s="19" t="n">
        <v>0.606629065625896</v>
      </c>
      <c r="J334" s="19" t="n">
        <v>0.711313040912862</v>
      </c>
      <c r="K334" s="19" t="n">
        <v>0.791798465537361</v>
      </c>
      <c r="L334" s="19" t="n">
        <v>0.790820788556369</v>
      </c>
      <c r="M334" s="19"/>
      <c r="N334" s="19" t="n">
        <v>0.632020906797281</v>
      </c>
      <c r="O334" s="19" t="n">
        <v>0.719873896785517</v>
      </c>
      <c r="P334" s="19" t="n">
        <v>0.609330176875808</v>
      </c>
      <c r="Q334" s="19" t="n">
        <v>0.688114164784189</v>
      </c>
      <c r="R334" s="19"/>
      <c r="S334" s="19" t="n">
        <v>0.557407335947007</v>
      </c>
      <c r="T334" s="19" t="n">
        <v>0.735562895297876</v>
      </c>
      <c r="U334" s="19" t="n">
        <v>0.720611792214048</v>
      </c>
      <c r="V334" s="19" t="n">
        <v>0.676034070109465</v>
      </c>
      <c r="W334" s="19" t="n">
        <v>0.703690622574509</v>
      </c>
      <c r="X334" s="19" t="n">
        <v>0.59128189187012</v>
      </c>
      <c r="Y334" s="19" t="n">
        <v>0.702513535313264</v>
      </c>
      <c r="Z334" s="19" t="n">
        <v>0.615587874444914</v>
      </c>
      <c r="AA334" s="19" t="n">
        <v>0.668829261174761</v>
      </c>
      <c r="AB334" s="19"/>
      <c r="AC334" s="19" t="n">
        <v>0.720620759526854</v>
      </c>
      <c r="AD334" s="19" t="n">
        <v>0.660448353536825</v>
      </c>
      <c r="AE334" s="19" t="n">
        <v>0.509375714034542</v>
      </c>
      <c r="AF334" s="19"/>
      <c r="AG334" s="19" t="n">
        <v>0.712777169039741</v>
      </c>
      <c r="AH334" s="19" t="n">
        <v>0.587807886622856</v>
      </c>
      <c r="AI334" s="19" t="n">
        <v>0.740552842677081</v>
      </c>
      <c r="AJ334" s="19" t="n">
        <v>0.666055356736421</v>
      </c>
      <c r="AK334" s="19" t="n">
        <v>0.634392953638759</v>
      </c>
      <c r="AL334" s="19"/>
      <c r="AM334" s="19" t="n">
        <v>0.643048796830926</v>
      </c>
      <c r="AN334" s="19" t="n">
        <v>0.604609538926384</v>
      </c>
      <c r="AO334" s="19" t="n">
        <v>0.634279282537878</v>
      </c>
      <c r="AP334" s="19"/>
      <c r="AQ334" s="19" t="n">
        <v>0.766994728005775</v>
      </c>
      <c r="AR334" s="19" t="n">
        <v>0.676354694840373</v>
      </c>
      <c r="AS334" s="19" t="n">
        <v>0.610448727039032</v>
      </c>
      <c r="AT334" s="19" t="n">
        <v>0.562550000342575</v>
      </c>
      <c r="AU334" s="19" t="n">
        <v>0.562959742331406</v>
      </c>
    </row>
    <row r="335">
      <c r="B335" t="s">
        <v>88</v>
      </c>
      <c r="C335" s="19" t="n">
        <v>0.0611636775104723</v>
      </c>
      <c r="D335" s="19" t="n">
        <v>0.0619034235472033</v>
      </c>
      <c r="E335" s="19" t="n">
        <v>0.0608269399400937</v>
      </c>
      <c r="F335" s="19"/>
      <c r="G335" s="19" t="n">
        <v>0.0497898414489293</v>
      </c>
      <c r="H335" s="19" t="n">
        <v>0.121123785883939</v>
      </c>
      <c r="I335" s="19" t="n">
        <v>0.0643885649553951</v>
      </c>
      <c r="J335" s="19" t="n">
        <v>0.0461462936734226</v>
      </c>
      <c r="K335" s="19" t="n">
        <v>0.0490427462984954</v>
      </c>
      <c r="L335" s="19" t="n">
        <v>0.0394031043818778</v>
      </c>
      <c r="M335" s="19"/>
      <c r="N335" s="19" t="n">
        <v>0.0450383978325342</v>
      </c>
      <c r="O335" s="19" t="n">
        <v>0.0676753861254712</v>
      </c>
      <c r="P335" s="19" t="n">
        <v>0.0813536180875875</v>
      </c>
      <c r="Q335" s="19" t="n">
        <v>0.0547605956080809</v>
      </c>
      <c r="R335" s="19"/>
      <c r="S335" s="19" t="n">
        <v>0.0694061529027853</v>
      </c>
      <c r="T335" s="19" t="n">
        <v>0.0688238735585229</v>
      </c>
      <c r="U335" s="19" t="n">
        <v>0.0547581720436151</v>
      </c>
      <c r="V335" s="19" t="n">
        <v>0.0626709084812588</v>
      </c>
      <c r="W335" s="19" t="n">
        <v>0.0244078397973179</v>
      </c>
      <c r="X335" s="19" t="n">
        <v>0.0815726083182685</v>
      </c>
      <c r="Y335" s="19" t="n">
        <v>0.0333105365098131</v>
      </c>
      <c r="Z335" s="19" t="n">
        <v>0.0924225453277523</v>
      </c>
      <c r="AA335" s="19" t="n">
        <v>0.0628134635254567</v>
      </c>
      <c r="AB335" s="19"/>
      <c r="AC335" s="19" t="n">
        <v>0.0433520549897217</v>
      </c>
      <c r="AD335" s="19" t="n">
        <v>0.0586194332572223</v>
      </c>
      <c r="AE335" s="19" t="n">
        <v>0.116714178870148</v>
      </c>
      <c r="AF335" s="19"/>
      <c r="AG335" s="19" t="n">
        <v>0.0460275189175459</v>
      </c>
      <c r="AH335" s="19" t="n">
        <v>0.0618635934696226</v>
      </c>
      <c r="AI335" s="19" t="n">
        <v>0.0596716092362308</v>
      </c>
      <c r="AJ335" s="19" t="n">
        <v>0.113767258985979</v>
      </c>
      <c r="AK335" s="19" t="n">
        <v>0.10001230614058</v>
      </c>
      <c r="AL335" s="19"/>
      <c r="AM335" s="19" t="n">
        <v>0.0501583781634089</v>
      </c>
      <c r="AN335" s="19" t="n">
        <v>0.0637998776139076</v>
      </c>
      <c r="AO335" s="19" t="n">
        <v>0.0400465749798441</v>
      </c>
      <c r="AP335" s="19"/>
      <c r="AQ335" s="19" t="n">
        <v>0.0353382382732115</v>
      </c>
      <c r="AR335" s="19" t="n">
        <v>0.074395196575349</v>
      </c>
      <c r="AS335" s="19" t="n">
        <v>0.077310616243313</v>
      </c>
      <c r="AT335" s="19" t="n">
        <v>0.05080480126108</v>
      </c>
      <c r="AU335" s="19" t="n">
        <v>0</v>
      </c>
    </row>
    <row r="336">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row>
    <row r="337">
      <c r="B337" s="7" t="s">
        <v>186</v>
      </c>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row>
    <row r="338">
      <c r="B338" s="26" t="s">
        <v>79</v>
      </c>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row>
    <row r="339">
      <c r="B339" t="s">
        <v>172</v>
      </c>
      <c r="C339" s="19" t="n">
        <v>0.108389590072085</v>
      </c>
      <c r="D339" s="19" t="n">
        <v>0.118024544301228</v>
      </c>
      <c r="E339" s="19" t="n">
        <v>0.0990903227100465</v>
      </c>
      <c r="F339" s="19"/>
      <c r="G339" s="19" t="n">
        <v>0.36057404092324</v>
      </c>
      <c r="H339" s="19" t="n">
        <v>0.18591052085409</v>
      </c>
      <c r="I339" s="19" t="n">
        <v>0.0892166310573663</v>
      </c>
      <c r="J339" s="19" t="n">
        <v>0.0713865359039591</v>
      </c>
      <c r="K339" s="19" t="n">
        <v>0.050903585367161</v>
      </c>
      <c r="L339" s="19" t="n">
        <v>0.0164354472563362</v>
      </c>
      <c r="M339" s="19"/>
      <c r="N339" s="19" t="n">
        <v>0.158875472132005</v>
      </c>
      <c r="O339" s="19" t="n">
        <v>0.0894211888018873</v>
      </c>
      <c r="P339" s="19" t="n">
        <v>0.0951231975473329</v>
      </c>
      <c r="Q339" s="19" t="n">
        <v>0.0866050120735651</v>
      </c>
      <c r="R339" s="19"/>
      <c r="S339" s="19" t="n">
        <v>0.191663665627182</v>
      </c>
      <c r="T339" s="19" t="n">
        <v>0.0798031092306358</v>
      </c>
      <c r="U339" s="19" t="n">
        <v>0.0989175344602723</v>
      </c>
      <c r="V339" s="19" t="n">
        <v>0.0338192749211903</v>
      </c>
      <c r="W339" s="19" t="n">
        <v>0.0949276994859593</v>
      </c>
      <c r="X339" s="19" t="n">
        <v>0.135574829277515</v>
      </c>
      <c r="Y339" s="19" t="n">
        <v>0.0674389993921821</v>
      </c>
      <c r="Z339" s="19" t="n">
        <v>0.135022970629426</v>
      </c>
      <c r="AA339" s="19" t="n">
        <v>0.122582610619226</v>
      </c>
      <c r="AB339" s="19"/>
      <c r="AC339" s="19" t="n">
        <v>0.0462102622137793</v>
      </c>
      <c r="AD339" s="19" t="n">
        <v>0.128175763308908</v>
      </c>
      <c r="AE339" s="19" t="n">
        <v>0.113996749642776</v>
      </c>
      <c r="AF339" s="19"/>
      <c r="AG339" s="19" t="n">
        <v>0.0692039960624316</v>
      </c>
      <c r="AH339" s="19" t="n">
        <v>0.14991428807924</v>
      </c>
      <c r="AI339" s="19" t="n">
        <v>0.116170959231298</v>
      </c>
      <c r="AJ339" s="19" t="n">
        <v>0.0311815702444292</v>
      </c>
      <c r="AK339" s="19" t="n">
        <v>0.0919368134571622</v>
      </c>
      <c r="AL339" s="19"/>
      <c r="AM339" s="19" t="n">
        <v>0.10040558759084</v>
      </c>
      <c r="AN339" s="19" t="n">
        <v>0.151495232689369</v>
      </c>
      <c r="AO339" s="19" t="n">
        <v>0.162447533498163</v>
      </c>
      <c r="AP339" s="19"/>
      <c r="AQ339" s="19" t="n">
        <v>0.0498903299977653</v>
      </c>
      <c r="AR339" s="19" t="n">
        <v>0.112710388662819</v>
      </c>
      <c r="AS339" s="19" t="n">
        <v>0.142141368071607</v>
      </c>
      <c r="AT339" s="19" t="n">
        <v>0.200653004783641</v>
      </c>
      <c r="AU339" s="19" t="n">
        <v>0.372170342735927</v>
      </c>
    </row>
    <row r="340">
      <c r="B340" t="s">
        <v>173</v>
      </c>
      <c r="C340" s="19" t="n">
        <v>0.157928212926981</v>
      </c>
      <c r="D340" s="19" t="n">
        <v>0.167026657342309</v>
      </c>
      <c r="E340" s="19" t="n">
        <v>0.148336206293289</v>
      </c>
      <c r="F340" s="19"/>
      <c r="G340" s="19" t="n">
        <v>0.22661992122094</v>
      </c>
      <c r="H340" s="19" t="n">
        <v>0.280954191142928</v>
      </c>
      <c r="I340" s="19" t="n">
        <v>0.182646173609272</v>
      </c>
      <c r="J340" s="19" t="n">
        <v>0.149755370711835</v>
      </c>
      <c r="K340" s="19" t="n">
        <v>0.0969168215786826</v>
      </c>
      <c r="L340" s="19" t="n">
        <v>0.0673819492530854</v>
      </c>
      <c r="M340" s="19"/>
      <c r="N340" s="19" t="n">
        <v>0.188511424239825</v>
      </c>
      <c r="O340" s="19" t="n">
        <v>0.143391360257208</v>
      </c>
      <c r="P340" s="19" t="n">
        <v>0.166777155083234</v>
      </c>
      <c r="Q340" s="19" t="n">
        <v>0.132298395577429</v>
      </c>
      <c r="R340" s="19"/>
      <c r="S340" s="19" t="n">
        <v>0.200914020632811</v>
      </c>
      <c r="T340" s="19" t="n">
        <v>0.123974762315868</v>
      </c>
      <c r="U340" s="19" t="n">
        <v>0.140604356039687</v>
      </c>
      <c r="V340" s="19" t="n">
        <v>0.132168053842314</v>
      </c>
      <c r="W340" s="19" t="n">
        <v>0.175931882491345</v>
      </c>
      <c r="X340" s="19" t="n">
        <v>0.217547205469083</v>
      </c>
      <c r="Y340" s="19" t="n">
        <v>0.149683864320034</v>
      </c>
      <c r="Z340" s="19" t="n">
        <v>0.197407441478967</v>
      </c>
      <c r="AA340" s="19" t="n">
        <v>0.115492110696833</v>
      </c>
      <c r="AB340" s="19"/>
      <c r="AC340" s="19" t="n">
        <v>0.137134885082873</v>
      </c>
      <c r="AD340" s="19" t="n">
        <v>0.147365466156358</v>
      </c>
      <c r="AE340" s="19" t="n">
        <v>0.22781976088559</v>
      </c>
      <c r="AF340" s="19"/>
      <c r="AG340" s="19" t="n">
        <v>0.147463187178299</v>
      </c>
      <c r="AH340" s="19" t="n">
        <v>0.182364798317971</v>
      </c>
      <c r="AI340" s="19" t="n">
        <v>0.0903051096775133</v>
      </c>
      <c r="AJ340" s="19" t="n">
        <v>0.202562387180501</v>
      </c>
      <c r="AK340" s="19" t="n">
        <v>0.145336657153276</v>
      </c>
      <c r="AL340" s="19"/>
      <c r="AM340" s="19" t="n">
        <v>0.186748370975883</v>
      </c>
      <c r="AN340" s="19" t="n">
        <v>0.178397222296678</v>
      </c>
      <c r="AO340" s="19" t="n">
        <v>0.150331697397162</v>
      </c>
      <c r="AP340" s="19"/>
      <c r="AQ340" s="19" t="n">
        <v>0.099891110127712</v>
      </c>
      <c r="AR340" s="19" t="n">
        <v>0.140188815453207</v>
      </c>
      <c r="AS340" s="19" t="n">
        <v>0.182257561919152</v>
      </c>
      <c r="AT340" s="19" t="n">
        <v>0.229987362730599</v>
      </c>
      <c r="AU340" s="19" t="n">
        <v>0.176907090249512</v>
      </c>
    </row>
    <row r="341">
      <c r="B341" t="s">
        <v>174</v>
      </c>
      <c r="C341" s="19" t="n">
        <v>0.672014819118146</v>
      </c>
      <c r="D341" s="19" t="n">
        <v>0.650757327126285</v>
      </c>
      <c r="E341" s="19" t="n">
        <v>0.692908730524005</v>
      </c>
      <c r="F341" s="19"/>
      <c r="G341" s="19" t="n">
        <v>0.358633313982059</v>
      </c>
      <c r="H341" s="19" t="n">
        <v>0.429262915293077</v>
      </c>
      <c r="I341" s="19" t="n">
        <v>0.663471889708093</v>
      </c>
      <c r="J341" s="19" t="n">
        <v>0.73405194203853</v>
      </c>
      <c r="K341" s="19" t="n">
        <v>0.808173193047371</v>
      </c>
      <c r="L341" s="19" t="n">
        <v>0.859864874915777</v>
      </c>
      <c r="M341" s="19"/>
      <c r="N341" s="19" t="n">
        <v>0.597641205491433</v>
      </c>
      <c r="O341" s="19" t="n">
        <v>0.706631291353991</v>
      </c>
      <c r="P341" s="19" t="n">
        <v>0.669438408501716</v>
      </c>
      <c r="Q341" s="19" t="n">
        <v>0.716454796008327</v>
      </c>
      <c r="R341" s="19"/>
      <c r="S341" s="19" t="n">
        <v>0.550381468095695</v>
      </c>
      <c r="T341" s="19" t="n">
        <v>0.727501118686237</v>
      </c>
      <c r="U341" s="19" t="n">
        <v>0.723883791418266</v>
      </c>
      <c r="V341" s="19" t="n">
        <v>0.776606979285448</v>
      </c>
      <c r="W341" s="19" t="n">
        <v>0.695643185552499</v>
      </c>
      <c r="X341" s="19" t="n">
        <v>0.570927232954484</v>
      </c>
      <c r="Y341" s="19" t="n">
        <v>0.715607076397014</v>
      </c>
      <c r="Z341" s="19" t="n">
        <v>0.577007662330006</v>
      </c>
      <c r="AA341" s="19" t="n">
        <v>0.687960650377731</v>
      </c>
      <c r="AB341" s="19"/>
      <c r="AC341" s="19" t="n">
        <v>0.763070157111219</v>
      </c>
      <c r="AD341" s="19" t="n">
        <v>0.662271810930623</v>
      </c>
      <c r="AE341" s="19" t="n">
        <v>0.570530468471165</v>
      </c>
      <c r="AF341" s="19"/>
      <c r="AG341" s="19" t="n">
        <v>0.735909458700071</v>
      </c>
      <c r="AH341" s="19" t="n">
        <v>0.581846829477499</v>
      </c>
      <c r="AI341" s="19" t="n">
        <v>0.754035428571185</v>
      </c>
      <c r="AJ341" s="19" t="n">
        <v>0.705339263304459</v>
      </c>
      <c r="AK341" s="19" t="n">
        <v>0.683712880266816</v>
      </c>
      <c r="AL341" s="19"/>
      <c r="AM341" s="19" t="n">
        <v>0.661709370233398</v>
      </c>
      <c r="AN341" s="19" t="n">
        <v>0.594815122718642</v>
      </c>
      <c r="AO341" s="19" t="n">
        <v>0.655728292860713</v>
      </c>
      <c r="AP341" s="19"/>
      <c r="AQ341" s="19" t="n">
        <v>0.795775247833008</v>
      </c>
      <c r="AR341" s="19" t="n">
        <v>0.683119891266372</v>
      </c>
      <c r="AS341" s="19" t="n">
        <v>0.608661233561082</v>
      </c>
      <c r="AT341" s="19" t="n">
        <v>0.523581214289354</v>
      </c>
      <c r="AU341" s="19" t="n">
        <v>0.450922567014561</v>
      </c>
    </row>
    <row r="342">
      <c r="B342" t="s">
        <v>88</v>
      </c>
      <c r="C342" s="19" t="n">
        <v>0.061667377882788</v>
      </c>
      <c r="D342" s="19" t="n">
        <v>0.0641914712301775</v>
      </c>
      <c r="E342" s="19" t="n">
        <v>0.0596647404726591</v>
      </c>
      <c r="F342" s="19"/>
      <c r="G342" s="19" t="n">
        <v>0.0541727238737614</v>
      </c>
      <c r="H342" s="19" t="n">
        <v>0.103872372709905</v>
      </c>
      <c r="I342" s="19" t="n">
        <v>0.0646653056252678</v>
      </c>
      <c r="J342" s="19" t="n">
        <v>0.0448061513456765</v>
      </c>
      <c r="K342" s="19" t="n">
        <v>0.0440064000067856</v>
      </c>
      <c r="L342" s="19" t="n">
        <v>0.0563177285748015</v>
      </c>
      <c r="M342" s="19"/>
      <c r="N342" s="19" t="n">
        <v>0.0549718981367373</v>
      </c>
      <c r="O342" s="19" t="n">
        <v>0.0605561595869138</v>
      </c>
      <c r="P342" s="19" t="n">
        <v>0.0686612388677175</v>
      </c>
      <c r="Q342" s="19" t="n">
        <v>0.064641796340679</v>
      </c>
      <c r="R342" s="19"/>
      <c r="S342" s="19" t="n">
        <v>0.057040845644312</v>
      </c>
      <c r="T342" s="19" t="n">
        <v>0.0687210097672597</v>
      </c>
      <c r="U342" s="19" t="n">
        <v>0.0365943180817741</v>
      </c>
      <c r="V342" s="19" t="n">
        <v>0.0574056919510475</v>
      </c>
      <c r="W342" s="19" t="n">
        <v>0.033497232470197</v>
      </c>
      <c r="X342" s="19" t="n">
        <v>0.0759507322989185</v>
      </c>
      <c r="Y342" s="19" t="n">
        <v>0.0672700598907701</v>
      </c>
      <c r="Z342" s="19" t="n">
        <v>0.0905619255616011</v>
      </c>
      <c r="AA342" s="19" t="n">
        <v>0.0739646283062101</v>
      </c>
      <c r="AB342" s="19"/>
      <c r="AC342" s="19" t="n">
        <v>0.0535846955921289</v>
      </c>
      <c r="AD342" s="19" t="n">
        <v>0.0621869596041107</v>
      </c>
      <c r="AE342" s="19" t="n">
        <v>0.0876530210004684</v>
      </c>
      <c r="AF342" s="19"/>
      <c r="AG342" s="19" t="n">
        <v>0.0474233580591989</v>
      </c>
      <c r="AH342" s="19" t="n">
        <v>0.0858740841252908</v>
      </c>
      <c r="AI342" s="19" t="n">
        <v>0.0394885025200038</v>
      </c>
      <c r="AJ342" s="19" t="n">
        <v>0.0609167792706104</v>
      </c>
      <c r="AK342" s="19" t="n">
        <v>0.0790136491227455</v>
      </c>
      <c r="AL342" s="19"/>
      <c r="AM342" s="19" t="n">
        <v>0.0511366711998783</v>
      </c>
      <c r="AN342" s="19" t="n">
        <v>0.0752924222953112</v>
      </c>
      <c r="AO342" s="19" t="n">
        <v>0.0314924762439614</v>
      </c>
      <c r="AP342" s="19"/>
      <c r="AQ342" s="19" t="n">
        <v>0.0544433120415147</v>
      </c>
      <c r="AR342" s="19" t="n">
        <v>0.0639809046176024</v>
      </c>
      <c r="AS342" s="19" t="n">
        <v>0.0669398364481589</v>
      </c>
      <c r="AT342" s="19" t="n">
        <v>0.0457784181964059</v>
      </c>
      <c r="AU342" s="19" t="n">
        <v>0</v>
      </c>
    </row>
    <row r="343">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row>
    <row r="344">
      <c r="B344" s="7" t="s">
        <v>190</v>
      </c>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row>
    <row r="345">
      <c r="B345" s="26" t="s">
        <v>79</v>
      </c>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row>
    <row r="346">
      <c r="B346" t="s">
        <v>187</v>
      </c>
      <c r="C346" s="19" t="n">
        <v>0.791091068525028</v>
      </c>
      <c r="D346" s="19" t="n">
        <v>0.788714574570603</v>
      </c>
      <c r="E346" s="19" t="n">
        <v>0.792100779967666</v>
      </c>
      <c r="F346" s="19"/>
      <c r="G346" s="19" t="n">
        <v>0.862830526666269</v>
      </c>
      <c r="H346" s="19" t="n">
        <v>0.776728691212374</v>
      </c>
      <c r="I346" s="19" t="n">
        <v>0.786047755920546</v>
      </c>
      <c r="J346" s="19" t="n">
        <v>0.778899423463011</v>
      </c>
      <c r="K346" s="19" t="n">
        <v>0.742286831092067</v>
      </c>
      <c r="L346" s="19" t="n">
        <v>0.814449444545311</v>
      </c>
      <c r="M346" s="19"/>
      <c r="N346" s="19" t="n">
        <v>0.858107044652182</v>
      </c>
      <c r="O346" s="19" t="n">
        <v>0.767919045163194</v>
      </c>
      <c r="P346" s="19" t="n">
        <v>0.796270240404696</v>
      </c>
      <c r="Q346" s="19" t="n">
        <v>0.735794484218923</v>
      </c>
      <c r="R346" s="19"/>
      <c r="S346" s="19" t="n">
        <v>0.804297900158258</v>
      </c>
      <c r="T346" s="19" t="n">
        <v>0.813641339535634</v>
      </c>
      <c r="U346" s="19" t="n">
        <v>0.760329770714466</v>
      </c>
      <c r="V346" s="19" t="n">
        <v>0.79453279142619</v>
      </c>
      <c r="W346" s="19" t="n">
        <v>0.783770771146702</v>
      </c>
      <c r="X346" s="19" t="n">
        <v>0.761359267887474</v>
      </c>
      <c r="Y346" s="19" t="n">
        <v>0.783645976501206</v>
      </c>
      <c r="Z346" s="19" t="n">
        <v>0.81723241071734</v>
      </c>
      <c r="AA346" s="19" t="n">
        <v>0.793018899455447</v>
      </c>
      <c r="AB346" s="19"/>
      <c r="AC346" s="19" t="n">
        <v>0.771592910374608</v>
      </c>
      <c r="AD346" s="19" t="n">
        <v>0.824586392354888</v>
      </c>
      <c r="AE346" s="19" t="n">
        <v>0.729719117507263</v>
      </c>
      <c r="AF346" s="19"/>
      <c r="AG346" s="19" t="n">
        <v>0.822631223749697</v>
      </c>
      <c r="AH346" s="19" t="n">
        <v>0.780230037297679</v>
      </c>
      <c r="AI346" s="19" t="n">
        <v>0.786496589864097</v>
      </c>
      <c r="AJ346" s="19" t="n">
        <v>0.671174369014957</v>
      </c>
      <c r="AK346" s="19" t="n">
        <v>0.751401468167904</v>
      </c>
      <c r="AL346" s="19"/>
      <c r="AM346" s="19" t="n">
        <v>0.850268822401181</v>
      </c>
      <c r="AN346" s="19" t="n">
        <v>0.815351843307497</v>
      </c>
      <c r="AO346" s="19" t="n">
        <v>0.797757331595076</v>
      </c>
      <c r="AP346" s="19"/>
      <c r="AQ346" s="19" t="n">
        <v>0.735881815209003</v>
      </c>
      <c r="AR346" s="19" t="n">
        <v>0.799613354284874</v>
      </c>
      <c r="AS346" s="19" t="n">
        <v>0.81077556444517</v>
      </c>
      <c r="AT346" s="19" t="n">
        <v>0.83618528069677</v>
      </c>
      <c r="AU346" s="19" t="n">
        <v>1</v>
      </c>
    </row>
    <row r="347">
      <c r="B347" t="s">
        <v>188</v>
      </c>
      <c r="C347" s="19" t="n">
        <v>0.0510025778172482</v>
      </c>
      <c r="D347" s="19" t="n">
        <v>0.054046476311836</v>
      </c>
      <c r="E347" s="19" t="n">
        <v>0.0484518690232945</v>
      </c>
      <c r="F347" s="19"/>
      <c r="G347" s="19" t="n">
        <v>0.0421588723914161</v>
      </c>
      <c r="H347" s="19" t="n">
        <v>0.0815948869096556</v>
      </c>
      <c r="I347" s="19" t="n">
        <v>0.0349760742513346</v>
      </c>
      <c r="J347" s="19" t="n">
        <v>0.0498460740364031</v>
      </c>
      <c r="K347" s="19" t="n">
        <v>0.0610116063584994</v>
      </c>
      <c r="L347" s="19" t="n">
        <v>0.0379202141536072</v>
      </c>
      <c r="M347" s="19"/>
      <c r="N347" s="19" t="n">
        <v>0.0337916110187397</v>
      </c>
      <c r="O347" s="19" t="n">
        <v>0.0549614676770745</v>
      </c>
      <c r="P347" s="19" t="n">
        <v>0.0524717556335523</v>
      </c>
      <c r="Q347" s="19" t="n">
        <v>0.0647844131811577</v>
      </c>
      <c r="R347" s="19"/>
      <c r="S347" s="19" t="n">
        <v>0.0665895885944982</v>
      </c>
      <c r="T347" s="19" t="n">
        <v>0.0476063798923766</v>
      </c>
      <c r="U347" s="19" t="n">
        <v>0.0218234776993734</v>
      </c>
      <c r="V347" s="19" t="n">
        <v>0.0649435510849852</v>
      </c>
      <c r="W347" s="19" t="n">
        <v>0.0459834267050611</v>
      </c>
      <c r="X347" s="19" t="n">
        <v>0.0605303991179309</v>
      </c>
      <c r="Y347" s="19" t="n">
        <v>0.0164415366966927</v>
      </c>
      <c r="Z347" s="19" t="n">
        <v>0.0424728886828108</v>
      </c>
      <c r="AA347" s="19" t="n">
        <v>0.072522070660163</v>
      </c>
      <c r="AB347" s="19"/>
      <c r="AC347" s="19" t="n">
        <v>0.0584641938859738</v>
      </c>
      <c r="AD347" s="19" t="n">
        <v>0.048410545253382</v>
      </c>
      <c r="AE347" s="19" t="n">
        <v>0.0465763425251766</v>
      </c>
      <c r="AF347" s="19"/>
      <c r="AG347" s="19" t="n">
        <v>0.046120189116402</v>
      </c>
      <c r="AH347" s="19" t="n">
        <v>0.0603730627021975</v>
      </c>
      <c r="AI347" s="19" t="n">
        <v>0.0457638064417682</v>
      </c>
      <c r="AJ347" s="19" t="n">
        <v>0.0285172435194731</v>
      </c>
      <c r="AK347" s="19" t="n">
        <v>0.0512207707361559</v>
      </c>
      <c r="AL347" s="19"/>
      <c r="AM347" s="19" t="n">
        <v>0.0518140457435896</v>
      </c>
      <c r="AN347" s="19" t="n">
        <v>0.052222008796941</v>
      </c>
      <c r="AO347" s="19" t="n">
        <v>0.0670900593132389</v>
      </c>
      <c r="AP347" s="19"/>
      <c r="AQ347" s="19" t="n">
        <v>0.0464298766006454</v>
      </c>
      <c r="AR347" s="19" t="n">
        <v>0.0706595542855315</v>
      </c>
      <c r="AS347" s="19" t="n">
        <v>0.0594362592980085</v>
      </c>
      <c r="AT347" s="19" t="n">
        <v>0.0299350839866176</v>
      </c>
      <c r="AU347" s="19" t="n">
        <v>0</v>
      </c>
    </row>
    <row r="348">
      <c r="B348" t="s">
        <v>88</v>
      </c>
      <c r="C348" s="19" t="n">
        <v>0.157906353657724</v>
      </c>
      <c r="D348" s="19" t="n">
        <v>0.157238949117561</v>
      </c>
      <c r="E348" s="19" t="n">
        <v>0.15944735100904</v>
      </c>
      <c r="F348" s="19"/>
      <c r="G348" s="19" t="n">
        <v>0.095010600942315</v>
      </c>
      <c r="H348" s="19" t="n">
        <v>0.14167642187797</v>
      </c>
      <c r="I348" s="19" t="n">
        <v>0.178976169828119</v>
      </c>
      <c r="J348" s="19" t="n">
        <v>0.171254502500586</v>
      </c>
      <c r="K348" s="19" t="n">
        <v>0.196701562549434</v>
      </c>
      <c r="L348" s="19" t="n">
        <v>0.147630341301082</v>
      </c>
      <c r="M348" s="19"/>
      <c r="N348" s="19" t="n">
        <v>0.108101344329078</v>
      </c>
      <c r="O348" s="19" t="n">
        <v>0.177119487159731</v>
      </c>
      <c r="P348" s="19" t="n">
        <v>0.151258003961752</v>
      </c>
      <c r="Q348" s="19" t="n">
        <v>0.199421102599919</v>
      </c>
      <c r="R348" s="19"/>
      <c r="S348" s="19" t="n">
        <v>0.129112511247244</v>
      </c>
      <c r="T348" s="19" t="n">
        <v>0.138752280571989</v>
      </c>
      <c r="U348" s="19" t="n">
        <v>0.217846751586161</v>
      </c>
      <c r="V348" s="19" t="n">
        <v>0.140523657488825</v>
      </c>
      <c r="W348" s="19" t="n">
        <v>0.170245802148236</v>
      </c>
      <c r="X348" s="19" t="n">
        <v>0.178110332994595</v>
      </c>
      <c r="Y348" s="19" t="n">
        <v>0.199912486802101</v>
      </c>
      <c r="Z348" s="19" t="n">
        <v>0.140294700599849</v>
      </c>
      <c r="AA348" s="19" t="n">
        <v>0.13445902988439</v>
      </c>
      <c r="AB348" s="19"/>
      <c r="AC348" s="19" t="n">
        <v>0.169942895739418</v>
      </c>
      <c r="AD348" s="19" t="n">
        <v>0.12700306239173</v>
      </c>
      <c r="AE348" s="19" t="n">
        <v>0.22370453996756</v>
      </c>
      <c r="AF348" s="19"/>
      <c r="AG348" s="19" t="n">
        <v>0.131248587133901</v>
      </c>
      <c r="AH348" s="19" t="n">
        <v>0.159396900000123</v>
      </c>
      <c r="AI348" s="19" t="n">
        <v>0.167739603694134</v>
      </c>
      <c r="AJ348" s="19" t="n">
        <v>0.30030838746557</v>
      </c>
      <c r="AK348" s="19" t="n">
        <v>0.19737776109594</v>
      </c>
      <c r="AL348" s="19"/>
      <c r="AM348" s="19" t="n">
        <v>0.0979171318552296</v>
      </c>
      <c r="AN348" s="19" t="n">
        <v>0.132426147895562</v>
      </c>
      <c r="AO348" s="19" t="n">
        <v>0.135152609091685</v>
      </c>
      <c r="AP348" s="19"/>
      <c r="AQ348" s="19" t="n">
        <v>0.217688308190352</v>
      </c>
      <c r="AR348" s="19" t="n">
        <v>0.129727091429594</v>
      </c>
      <c r="AS348" s="19" t="n">
        <v>0.129788176256822</v>
      </c>
      <c r="AT348" s="19" t="n">
        <v>0.133879635316612</v>
      </c>
      <c r="AU348" s="19" t="n">
        <v>0</v>
      </c>
    </row>
    <row r="34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row>
    <row r="350">
      <c r="B350" s="7" t="s">
        <v>191</v>
      </c>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row>
    <row r="351">
      <c r="B351" s="26" t="s">
        <v>79</v>
      </c>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row>
    <row r="352">
      <c r="B352" t="s">
        <v>187</v>
      </c>
      <c r="C352" s="19" t="n">
        <v>0.721710126462194</v>
      </c>
      <c r="D352" s="19" t="n">
        <v>0.725810183759173</v>
      </c>
      <c r="E352" s="19" t="n">
        <v>0.717068325477599</v>
      </c>
      <c r="F352" s="19"/>
      <c r="G352" s="19" t="n">
        <v>0.746324941430477</v>
      </c>
      <c r="H352" s="19" t="n">
        <v>0.684219172532053</v>
      </c>
      <c r="I352" s="19" t="n">
        <v>0.68530294904413</v>
      </c>
      <c r="J352" s="19" t="n">
        <v>0.732260127177003</v>
      </c>
      <c r="K352" s="19" t="n">
        <v>0.708412656914765</v>
      </c>
      <c r="L352" s="19" t="n">
        <v>0.764730761576326</v>
      </c>
      <c r="M352" s="19"/>
      <c r="N352" s="19" t="n">
        <v>0.684284817710178</v>
      </c>
      <c r="O352" s="19" t="n">
        <v>0.682975656282662</v>
      </c>
      <c r="P352" s="19" t="n">
        <v>0.804619869436905</v>
      </c>
      <c r="Q352" s="19" t="n">
        <v>0.72804614461245</v>
      </c>
      <c r="R352" s="19"/>
      <c r="S352" s="19" t="n">
        <v>0.652938430084862</v>
      </c>
      <c r="T352" s="19" t="n">
        <v>0.715501944326185</v>
      </c>
      <c r="U352" s="19" t="n">
        <v>0.702091205518281</v>
      </c>
      <c r="V352" s="19" t="n">
        <v>0.735316830908141</v>
      </c>
      <c r="W352" s="19" t="n">
        <v>0.761963853991747</v>
      </c>
      <c r="X352" s="19" t="n">
        <v>0.730049825536782</v>
      </c>
      <c r="Y352" s="19" t="n">
        <v>0.739445194392475</v>
      </c>
      <c r="Z352" s="19" t="n">
        <v>0.791176202351899</v>
      </c>
      <c r="AA352" s="19" t="n">
        <v>0.743347486236774</v>
      </c>
      <c r="AB352" s="19"/>
      <c r="AC352" s="19" t="n">
        <v>0.781983607166436</v>
      </c>
      <c r="AD352" s="19" t="n">
        <v>0.688909371315323</v>
      </c>
      <c r="AE352" s="19" t="n">
        <v>0.653029877162993</v>
      </c>
      <c r="AF352" s="19"/>
      <c r="AG352" s="19" t="n">
        <v>0.772890473894548</v>
      </c>
      <c r="AH352" s="19" t="n">
        <v>0.692374751965491</v>
      </c>
      <c r="AI352" s="19" t="n">
        <v>0.65051218179135</v>
      </c>
      <c r="AJ352" s="19" t="n">
        <v>0.612004990029551</v>
      </c>
      <c r="AK352" s="19" t="n">
        <v>0.676689242862503</v>
      </c>
      <c r="AL352" s="19"/>
      <c r="AM352" s="19" t="n">
        <v>0.769305574140242</v>
      </c>
      <c r="AN352" s="19" t="n">
        <v>0.708479888943089</v>
      </c>
      <c r="AO352" s="19" t="n">
        <v>0.638145927566186</v>
      </c>
      <c r="AP352" s="19"/>
      <c r="AQ352" s="19" t="n">
        <v>0.760167127253652</v>
      </c>
      <c r="AR352" s="19" t="n">
        <v>0.730317167744956</v>
      </c>
      <c r="AS352" s="19" t="n">
        <v>0.655512430544572</v>
      </c>
      <c r="AT352" s="19" t="n">
        <v>0.667479016497716</v>
      </c>
      <c r="AU352" s="19" t="n">
        <v>0.854562265281343</v>
      </c>
    </row>
    <row r="353">
      <c r="B353" t="s">
        <v>188</v>
      </c>
      <c r="C353" s="19" t="n">
        <v>0.0805603548716247</v>
      </c>
      <c r="D353" s="19" t="n">
        <v>0.0823921787528807</v>
      </c>
      <c r="E353" s="19" t="n">
        <v>0.0785063041424334</v>
      </c>
      <c r="F353" s="19"/>
      <c r="G353" s="19" t="n">
        <v>0.120562325904707</v>
      </c>
      <c r="H353" s="19" t="n">
        <v>0.106389017706873</v>
      </c>
      <c r="I353" s="19" t="n">
        <v>0.0749719764901826</v>
      </c>
      <c r="J353" s="19" t="n">
        <v>0.0587339431338268</v>
      </c>
      <c r="K353" s="19" t="n">
        <v>0.0783646147909249</v>
      </c>
      <c r="L353" s="19" t="n">
        <v>0.0645631680226264</v>
      </c>
      <c r="M353" s="19"/>
      <c r="N353" s="19" t="n">
        <v>0.116304555955003</v>
      </c>
      <c r="O353" s="19" t="n">
        <v>0.0795855688383388</v>
      </c>
      <c r="P353" s="19" t="n">
        <v>0.0493127412885201</v>
      </c>
      <c r="Q353" s="19" t="n">
        <v>0.0695815498886454</v>
      </c>
      <c r="R353" s="19"/>
      <c r="S353" s="19" t="n">
        <v>0.127514076348595</v>
      </c>
      <c r="T353" s="19" t="n">
        <v>0.0833219956205031</v>
      </c>
      <c r="U353" s="19" t="n">
        <v>0.0484337334243462</v>
      </c>
      <c r="V353" s="19" t="n">
        <v>0.0625112105764168</v>
      </c>
      <c r="W353" s="19" t="n">
        <v>0.0627969738842922</v>
      </c>
      <c r="X353" s="19" t="n">
        <v>0.093304795716854</v>
      </c>
      <c r="Y353" s="19" t="n">
        <v>0.0781497393280696</v>
      </c>
      <c r="Z353" s="19" t="n">
        <v>0.0893108669807266</v>
      </c>
      <c r="AA353" s="19" t="n">
        <v>0.0612186808034587</v>
      </c>
      <c r="AB353" s="19"/>
      <c r="AC353" s="19" t="n">
        <v>0.0628803220474589</v>
      </c>
      <c r="AD353" s="19" t="n">
        <v>0.0830751908635955</v>
      </c>
      <c r="AE353" s="19" t="n">
        <v>0.106205561086567</v>
      </c>
      <c r="AF353" s="19"/>
      <c r="AG353" s="19" t="n">
        <v>0.0605743511284344</v>
      </c>
      <c r="AH353" s="19" t="n">
        <v>0.0919582357471931</v>
      </c>
      <c r="AI353" s="19" t="n">
        <v>0.0909490739931519</v>
      </c>
      <c r="AJ353" s="19" t="n">
        <v>0.205491880367055</v>
      </c>
      <c r="AK353" s="19" t="n">
        <v>0.0864807441047483</v>
      </c>
      <c r="AL353" s="19"/>
      <c r="AM353" s="19" t="n">
        <v>0.072189584476586</v>
      </c>
      <c r="AN353" s="19" t="n">
        <v>0.0996062768669811</v>
      </c>
      <c r="AO353" s="19" t="n">
        <v>0.107598887616157</v>
      </c>
      <c r="AP353" s="19"/>
      <c r="AQ353" s="19" t="n">
        <v>0.0618895522174151</v>
      </c>
      <c r="AR353" s="19" t="n">
        <v>0.0731195274128295</v>
      </c>
      <c r="AS353" s="19" t="n">
        <v>0.0994178588482852</v>
      </c>
      <c r="AT353" s="19" t="n">
        <v>0.117749141433532</v>
      </c>
      <c r="AU353" s="19" t="n">
        <v>0.114261118650912</v>
      </c>
    </row>
    <row r="354">
      <c r="B354" t="s">
        <v>88</v>
      </c>
      <c r="C354" s="19" t="n">
        <v>0.197729518666182</v>
      </c>
      <c r="D354" s="19" t="n">
        <v>0.191797637487946</v>
      </c>
      <c r="E354" s="19" t="n">
        <v>0.204425370379967</v>
      </c>
      <c r="F354" s="19"/>
      <c r="G354" s="19" t="n">
        <v>0.133112732664816</v>
      </c>
      <c r="H354" s="19" t="n">
        <v>0.209391809761074</v>
      </c>
      <c r="I354" s="19" t="n">
        <v>0.239725074465687</v>
      </c>
      <c r="J354" s="19" t="n">
        <v>0.20900592968917</v>
      </c>
      <c r="K354" s="19" t="n">
        <v>0.21322272829431</v>
      </c>
      <c r="L354" s="19" t="n">
        <v>0.170706070401047</v>
      </c>
      <c r="M354" s="19"/>
      <c r="N354" s="19" t="n">
        <v>0.199410626334819</v>
      </c>
      <c r="O354" s="19" t="n">
        <v>0.237438774878999</v>
      </c>
      <c r="P354" s="19" t="n">
        <v>0.146067389274575</v>
      </c>
      <c r="Q354" s="19" t="n">
        <v>0.202372305498904</v>
      </c>
      <c r="R354" s="19"/>
      <c r="S354" s="19" t="n">
        <v>0.219547493566543</v>
      </c>
      <c r="T354" s="19" t="n">
        <v>0.201176060053312</v>
      </c>
      <c r="U354" s="19" t="n">
        <v>0.249475061057372</v>
      </c>
      <c r="V354" s="19" t="n">
        <v>0.202171958515442</v>
      </c>
      <c r="W354" s="19" t="n">
        <v>0.17523917212396</v>
      </c>
      <c r="X354" s="19" t="n">
        <v>0.176645378746364</v>
      </c>
      <c r="Y354" s="19" t="n">
        <v>0.182405066279456</v>
      </c>
      <c r="Z354" s="19" t="n">
        <v>0.119512930667374</v>
      </c>
      <c r="AA354" s="19" t="n">
        <v>0.195433832959768</v>
      </c>
      <c r="AB354" s="19"/>
      <c r="AC354" s="19" t="n">
        <v>0.155136070786105</v>
      </c>
      <c r="AD354" s="19" t="n">
        <v>0.228015437821081</v>
      </c>
      <c r="AE354" s="19" t="n">
        <v>0.24076456175044</v>
      </c>
      <c r="AF354" s="19"/>
      <c r="AG354" s="19" t="n">
        <v>0.166535174977018</v>
      </c>
      <c r="AH354" s="19" t="n">
        <v>0.215667012287316</v>
      </c>
      <c r="AI354" s="19" t="n">
        <v>0.258538744215498</v>
      </c>
      <c r="AJ354" s="19" t="n">
        <v>0.182503129603394</v>
      </c>
      <c r="AK354" s="19" t="n">
        <v>0.236830013032749</v>
      </c>
      <c r="AL354" s="19"/>
      <c r="AM354" s="19" t="n">
        <v>0.158504841383172</v>
      </c>
      <c r="AN354" s="19" t="n">
        <v>0.19191383418993</v>
      </c>
      <c r="AO354" s="19" t="n">
        <v>0.254255184817657</v>
      </c>
      <c r="AP354" s="19"/>
      <c r="AQ354" s="19" t="n">
        <v>0.177943320528933</v>
      </c>
      <c r="AR354" s="19" t="n">
        <v>0.196563304842215</v>
      </c>
      <c r="AS354" s="19" t="n">
        <v>0.245069710607143</v>
      </c>
      <c r="AT354" s="19" t="n">
        <v>0.214771842068752</v>
      </c>
      <c r="AU354" s="19" t="n">
        <v>0.0311766160677447</v>
      </c>
    </row>
    <row r="355">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row>
    <row r="356">
      <c r="B356" s="7" t="s">
        <v>192</v>
      </c>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row>
    <row r="357">
      <c r="B357" s="26" t="s">
        <v>79</v>
      </c>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row>
    <row r="358">
      <c r="B358" t="s">
        <v>187</v>
      </c>
      <c r="C358" s="19" t="n">
        <v>0.241586378748502</v>
      </c>
      <c r="D358" s="19" t="n">
        <v>0.245671693888542</v>
      </c>
      <c r="E358" s="19" t="n">
        <v>0.237977553932199</v>
      </c>
      <c r="F358" s="19"/>
      <c r="G358" s="19" t="n">
        <v>0.25473501959829</v>
      </c>
      <c r="H358" s="19" t="n">
        <v>0.377175274141838</v>
      </c>
      <c r="I358" s="19" t="n">
        <v>0.27551935131477</v>
      </c>
      <c r="J358" s="19" t="n">
        <v>0.22257345240049</v>
      </c>
      <c r="K358" s="19" t="n">
        <v>0.195026984670013</v>
      </c>
      <c r="L358" s="19" t="n">
        <v>0.158565991064106</v>
      </c>
      <c r="M358" s="19"/>
      <c r="N358" s="19" t="n">
        <v>0.237087631820604</v>
      </c>
      <c r="O358" s="19" t="n">
        <v>0.185365450421111</v>
      </c>
      <c r="P358" s="19" t="n">
        <v>0.278988787378342</v>
      </c>
      <c r="Q358" s="19" t="n">
        <v>0.269233695433492</v>
      </c>
      <c r="R358" s="19"/>
      <c r="S358" s="19" t="n">
        <v>0.313561875780857</v>
      </c>
      <c r="T358" s="19" t="n">
        <v>0.170952139786136</v>
      </c>
      <c r="U358" s="19" t="n">
        <v>0.160070869771171</v>
      </c>
      <c r="V358" s="19" t="n">
        <v>0.215621388320946</v>
      </c>
      <c r="W358" s="19" t="n">
        <v>0.218833087523402</v>
      </c>
      <c r="X358" s="19" t="n">
        <v>0.254944628276258</v>
      </c>
      <c r="Y358" s="19" t="n">
        <v>0.232661557624167</v>
      </c>
      <c r="Z358" s="19" t="n">
        <v>0.294420709535831</v>
      </c>
      <c r="AA358" s="19" t="n">
        <v>0.320951769398549</v>
      </c>
      <c r="AB358" s="19"/>
      <c r="AC358" s="19" t="n">
        <v>0.22191955171009</v>
      </c>
      <c r="AD358" s="19" t="n">
        <v>0.244331029522761</v>
      </c>
      <c r="AE358" s="19" t="n">
        <v>0.312818650732496</v>
      </c>
      <c r="AF358" s="19"/>
      <c r="AG358" s="19" t="n">
        <v>0.234483390096906</v>
      </c>
      <c r="AH358" s="19" t="n">
        <v>0.271096874495467</v>
      </c>
      <c r="AI358" s="19" t="n">
        <v>0.169589604439922</v>
      </c>
      <c r="AJ358" s="19" t="n">
        <v>0.181387517180609</v>
      </c>
      <c r="AK358" s="19" t="n">
        <v>0.243236207056599</v>
      </c>
      <c r="AL358" s="19"/>
      <c r="AM358" s="19" t="n">
        <v>0.292401892612487</v>
      </c>
      <c r="AN358" s="19" t="n">
        <v>0.267513530048058</v>
      </c>
      <c r="AO358" s="19" t="n">
        <v>0.196396621313282</v>
      </c>
      <c r="AP358" s="19"/>
      <c r="AQ358" s="19" t="n">
        <v>0.23203512839809</v>
      </c>
      <c r="AR358" s="19" t="n">
        <v>0.203314993128305</v>
      </c>
      <c r="AS358" s="19" t="n">
        <v>0.248382398344384</v>
      </c>
      <c r="AT358" s="19" t="n">
        <v>0.294836310756014</v>
      </c>
      <c r="AU358" s="19" t="n">
        <v>0.266747052899958</v>
      </c>
    </row>
    <row r="359">
      <c r="B359" t="s">
        <v>188</v>
      </c>
      <c r="C359" s="19" t="n">
        <v>0.110904466794963</v>
      </c>
      <c r="D359" s="19" t="n">
        <v>0.120333022676919</v>
      </c>
      <c r="E359" s="19" t="n">
        <v>0.101921692521125</v>
      </c>
      <c r="F359" s="19"/>
      <c r="G359" s="19" t="n">
        <v>0.226247123703472</v>
      </c>
      <c r="H359" s="19" t="n">
        <v>0.138764329150894</v>
      </c>
      <c r="I359" s="19" t="n">
        <v>0.121456773199425</v>
      </c>
      <c r="J359" s="19" t="n">
        <v>0.090131566769473</v>
      </c>
      <c r="K359" s="19" t="n">
        <v>0.0837334679822225</v>
      </c>
      <c r="L359" s="19" t="n">
        <v>0.0642573042106264</v>
      </c>
      <c r="M359" s="19"/>
      <c r="N359" s="19" t="n">
        <v>0.133391400118304</v>
      </c>
      <c r="O359" s="19" t="n">
        <v>0.116646370040807</v>
      </c>
      <c r="P359" s="19" t="n">
        <v>0.122043779237863</v>
      </c>
      <c r="Q359" s="19" t="n">
        <v>0.0721637742753741</v>
      </c>
      <c r="R359" s="19"/>
      <c r="S359" s="19" t="n">
        <v>0.181396699890418</v>
      </c>
      <c r="T359" s="19" t="n">
        <v>0.0899580313672684</v>
      </c>
      <c r="U359" s="19" t="n">
        <v>0.112558262624383</v>
      </c>
      <c r="V359" s="19" t="n">
        <v>0.0607642519416597</v>
      </c>
      <c r="W359" s="19" t="n">
        <v>0.0966129715755926</v>
      </c>
      <c r="X359" s="19" t="n">
        <v>0.139179063540578</v>
      </c>
      <c r="Y359" s="19" t="n">
        <v>0.0915546168091526</v>
      </c>
      <c r="Z359" s="19" t="n">
        <v>0.0826340457861296</v>
      </c>
      <c r="AA359" s="19" t="n">
        <v>0.105255721540025</v>
      </c>
      <c r="AB359" s="19"/>
      <c r="AC359" s="19" t="n">
        <v>0.100910314671892</v>
      </c>
      <c r="AD359" s="19" t="n">
        <v>0.109490380399417</v>
      </c>
      <c r="AE359" s="19" t="n">
        <v>0.108956613984617</v>
      </c>
      <c r="AF359" s="19"/>
      <c r="AG359" s="19" t="n">
        <v>0.101307322621481</v>
      </c>
      <c r="AH359" s="19" t="n">
        <v>0.135801287175194</v>
      </c>
      <c r="AI359" s="19" t="n">
        <v>0.0944123581938383</v>
      </c>
      <c r="AJ359" s="19" t="n">
        <v>0.20209400589866</v>
      </c>
      <c r="AK359" s="19" t="n">
        <v>0.0805734581663227</v>
      </c>
      <c r="AL359" s="19"/>
      <c r="AM359" s="19" t="n">
        <v>0.102026516962858</v>
      </c>
      <c r="AN359" s="19" t="n">
        <v>0.129286928920808</v>
      </c>
      <c r="AO359" s="19" t="n">
        <v>0.186285157711765</v>
      </c>
      <c r="AP359" s="19"/>
      <c r="AQ359" s="19" t="n">
        <v>0.0765107988037881</v>
      </c>
      <c r="AR359" s="19" t="n">
        <v>0.118731331289726</v>
      </c>
      <c r="AS359" s="19" t="n">
        <v>0.132105782003828</v>
      </c>
      <c r="AT359" s="19" t="n">
        <v>0.143919849897295</v>
      </c>
      <c r="AU359" s="19" t="n">
        <v>0.130626633788386</v>
      </c>
    </row>
    <row r="360">
      <c r="B360" t="s">
        <v>88</v>
      </c>
      <c r="C360" s="19" t="n">
        <v>0.647509154456535</v>
      </c>
      <c r="D360" s="19" t="n">
        <v>0.633995283434539</v>
      </c>
      <c r="E360" s="19" t="n">
        <v>0.660100753546676</v>
      </c>
      <c r="F360" s="19"/>
      <c r="G360" s="19" t="n">
        <v>0.519017856698239</v>
      </c>
      <c r="H360" s="19" t="n">
        <v>0.484060396707269</v>
      </c>
      <c r="I360" s="19" t="n">
        <v>0.603023875485805</v>
      </c>
      <c r="J360" s="19" t="n">
        <v>0.687294980830037</v>
      </c>
      <c r="K360" s="19" t="n">
        <v>0.721239547347765</v>
      </c>
      <c r="L360" s="19" t="n">
        <v>0.777176704725268</v>
      </c>
      <c r="M360" s="19"/>
      <c r="N360" s="19" t="n">
        <v>0.629520968061092</v>
      </c>
      <c r="O360" s="19" t="n">
        <v>0.697988179538082</v>
      </c>
      <c r="P360" s="19" t="n">
        <v>0.598967433383795</v>
      </c>
      <c r="Q360" s="19" t="n">
        <v>0.658602530291134</v>
      </c>
      <c r="R360" s="19"/>
      <c r="S360" s="19" t="n">
        <v>0.505041424328725</v>
      </c>
      <c r="T360" s="19" t="n">
        <v>0.739089828846596</v>
      </c>
      <c r="U360" s="19" t="n">
        <v>0.727370867604446</v>
      </c>
      <c r="V360" s="19" t="n">
        <v>0.723614359737394</v>
      </c>
      <c r="W360" s="19" t="n">
        <v>0.684553940901005</v>
      </c>
      <c r="X360" s="19" t="n">
        <v>0.605876308183164</v>
      </c>
      <c r="Y360" s="19" t="n">
        <v>0.67578382556668</v>
      </c>
      <c r="Z360" s="19" t="n">
        <v>0.62294524467804</v>
      </c>
      <c r="AA360" s="19" t="n">
        <v>0.573792509061426</v>
      </c>
      <c r="AB360" s="19"/>
      <c r="AC360" s="19" t="n">
        <v>0.677170133618018</v>
      </c>
      <c r="AD360" s="19" t="n">
        <v>0.646178590077822</v>
      </c>
      <c r="AE360" s="19" t="n">
        <v>0.578224735282887</v>
      </c>
      <c r="AF360" s="19"/>
      <c r="AG360" s="19" t="n">
        <v>0.664209287281613</v>
      </c>
      <c r="AH360" s="19" t="n">
        <v>0.593101838329339</v>
      </c>
      <c r="AI360" s="19" t="n">
        <v>0.73599803736624</v>
      </c>
      <c r="AJ360" s="19" t="n">
        <v>0.61651847692073</v>
      </c>
      <c r="AK360" s="19" t="n">
        <v>0.676190334777079</v>
      </c>
      <c r="AL360" s="19"/>
      <c r="AM360" s="19" t="n">
        <v>0.605571590424655</v>
      </c>
      <c r="AN360" s="19" t="n">
        <v>0.603199541031134</v>
      </c>
      <c r="AO360" s="19" t="n">
        <v>0.617318220974953</v>
      </c>
      <c r="AP360" s="19"/>
      <c r="AQ360" s="19" t="n">
        <v>0.691454072798122</v>
      </c>
      <c r="AR360" s="19" t="n">
        <v>0.677953675581969</v>
      </c>
      <c r="AS360" s="19" t="n">
        <v>0.619511819651788</v>
      </c>
      <c r="AT360" s="19" t="n">
        <v>0.561243839346692</v>
      </c>
      <c r="AU360" s="19" t="n">
        <v>0.602626313311655</v>
      </c>
    </row>
    <row r="361">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row>
    <row r="362">
      <c r="B362" s="7" t="s">
        <v>193</v>
      </c>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row>
    <row r="363">
      <c r="B363" s="26" t="s">
        <v>79</v>
      </c>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row>
    <row r="364">
      <c r="B364" t="s">
        <v>187</v>
      </c>
      <c r="C364" s="19" t="n">
        <v>0.262097492912632</v>
      </c>
      <c r="D364" s="19" t="n">
        <v>0.266399849230886</v>
      </c>
      <c r="E364" s="19" t="n">
        <v>0.258678004135059</v>
      </c>
      <c r="F364" s="19"/>
      <c r="G364" s="19" t="n">
        <v>0.322792400045345</v>
      </c>
      <c r="H364" s="19" t="n">
        <v>0.303812521489309</v>
      </c>
      <c r="I364" s="19" t="n">
        <v>0.286665958481565</v>
      </c>
      <c r="J364" s="19" t="n">
        <v>0.362791564100763</v>
      </c>
      <c r="K364" s="19" t="n">
        <v>0.245930273720975</v>
      </c>
      <c r="L364" s="19" t="n">
        <v>0.126271860558067</v>
      </c>
      <c r="M364" s="19"/>
      <c r="N364" s="19" t="n">
        <v>0.280995323709438</v>
      </c>
      <c r="O364" s="19" t="n">
        <v>0.267627210436079</v>
      </c>
      <c r="P364" s="19" t="n">
        <v>0.262313119963872</v>
      </c>
      <c r="Q364" s="19" t="n">
        <v>0.232925679682651</v>
      </c>
      <c r="R364" s="19"/>
      <c r="S364" s="19" t="n">
        <v>0.261571035731699</v>
      </c>
      <c r="T364" s="19" t="n">
        <v>0.197404445386477</v>
      </c>
      <c r="U364" s="19" t="n">
        <v>0.248158604664987</v>
      </c>
      <c r="V364" s="19" t="n">
        <v>0.209743333986283</v>
      </c>
      <c r="W364" s="19" t="n">
        <v>0.315210986088385</v>
      </c>
      <c r="X364" s="19" t="n">
        <v>0.25943479158819</v>
      </c>
      <c r="Y364" s="19" t="n">
        <v>0.292691516176351</v>
      </c>
      <c r="Z364" s="19" t="n">
        <v>0.289549871787039</v>
      </c>
      <c r="AA364" s="19" t="n">
        <v>0.332506556620902</v>
      </c>
      <c r="AB364" s="19"/>
      <c r="AC364" s="19" t="n">
        <v>0.228519142889004</v>
      </c>
      <c r="AD364" s="19" t="n">
        <v>0.282960560087837</v>
      </c>
      <c r="AE364" s="19" t="n">
        <v>0.299258225764197</v>
      </c>
      <c r="AF364" s="19"/>
      <c r="AG364" s="19" t="n">
        <v>0.247347274947467</v>
      </c>
      <c r="AH364" s="19" t="n">
        <v>0.276943321326848</v>
      </c>
      <c r="AI364" s="19" t="n">
        <v>0.209317595734357</v>
      </c>
      <c r="AJ364" s="19" t="n">
        <v>0.322063908822219</v>
      </c>
      <c r="AK364" s="19" t="n">
        <v>0.260406708457908</v>
      </c>
      <c r="AL364" s="19"/>
      <c r="AM364" s="19" t="n">
        <v>0.254524803495339</v>
      </c>
      <c r="AN364" s="19" t="n">
        <v>0.308783691571087</v>
      </c>
      <c r="AO364" s="19" t="n">
        <v>0.28580078734712</v>
      </c>
      <c r="AP364" s="19"/>
      <c r="AQ364" s="19" t="n">
        <v>0.234934427128507</v>
      </c>
      <c r="AR364" s="19" t="n">
        <v>0.252882439188346</v>
      </c>
      <c r="AS364" s="19" t="n">
        <v>0.265690171662988</v>
      </c>
      <c r="AT364" s="19" t="n">
        <v>0.315656600735441</v>
      </c>
      <c r="AU364" s="19" t="n">
        <v>0.491778319685544</v>
      </c>
    </row>
    <row r="365">
      <c r="B365" t="s">
        <v>188</v>
      </c>
      <c r="C365" s="19" t="n">
        <v>0.11225342768688</v>
      </c>
      <c r="D365" s="19" t="n">
        <v>0.130229140183446</v>
      </c>
      <c r="E365" s="19" t="n">
        <v>0.0940940423315759</v>
      </c>
      <c r="F365" s="19"/>
      <c r="G365" s="19" t="n">
        <v>0.218944700730379</v>
      </c>
      <c r="H365" s="19" t="n">
        <v>0.148831138218818</v>
      </c>
      <c r="I365" s="19" t="n">
        <v>0.126231830866126</v>
      </c>
      <c r="J365" s="19" t="n">
        <v>0.0774314693853921</v>
      </c>
      <c r="K365" s="19" t="n">
        <v>0.0979545756915517</v>
      </c>
      <c r="L365" s="19" t="n">
        <v>0.0620494208950825</v>
      </c>
      <c r="M365" s="19"/>
      <c r="N365" s="19" t="n">
        <v>0.148355241585186</v>
      </c>
      <c r="O365" s="19" t="n">
        <v>0.099860989633617</v>
      </c>
      <c r="P365" s="19" t="n">
        <v>0.107633413474139</v>
      </c>
      <c r="Q365" s="19" t="n">
        <v>0.089733623696459</v>
      </c>
      <c r="R365" s="19"/>
      <c r="S365" s="19" t="n">
        <v>0.196109314373797</v>
      </c>
      <c r="T365" s="19" t="n">
        <v>0.0932118795692938</v>
      </c>
      <c r="U365" s="19" t="n">
        <v>0.0808335329979228</v>
      </c>
      <c r="V365" s="19" t="n">
        <v>0.0977422988360872</v>
      </c>
      <c r="W365" s="19" t="n">
        <v>0.0809240595330128</v>
      </c>
      <c r="X365" s="19" t="n">
        <v>0.145084208019849</v>
      </c>
      <c r="Y365" s="19" t="n">
        <v>0.0991948226990017</v>
      </c>
      <c r="Z365" s="19" t="n">
        <v>0.0421616343551738</v>
      </c>
      <c r="AA365" s="19" t="n">
        <v>0.102419413083885</v>
      </c>
      <c r="AB365" s="19"/>
      <c r="AC365" s="19" t="n">
        <v>0.0977790356232385</v>
      </c>
      <c r="AD365" s="19" t="n">
        <v>0.119707805168631</v>
      </c>
      <c r="AE365" s="19" t="n">
        <v>0.103684638159988</v>
      </c>
      <c r="AF365" s="19"/>
      <c r="AG365" s="19" t="n">
        <v>0.0925848540626923</v>
      </c>
      <c r="AH365" s="19" t="n">
        <v>0.135160372466576</v>
      </c>
      <c r="AI365" s="19" t="n">
        <v>0.0857756993601653</v>
      </c>
      <c r="AJ365" s="19" t="n">
        <v>0.174735075749579</v>
      </c>
      <c r="AK365" s="19" t="n">
        <v>0.0932415176193991</v>
      </c>
      <c r="AL365" s="19"/>
      <c r="AM365" s="19" t="n">
        <v>0.133853840457765</v>
      </c>
      <c r="AN365" s="19" t="n">
        <v>0.132585662166745</v>
      </c>
      <c r="AO365" s="19" t="n">
        <v>0.154950111375679</v>
      </c>
      <c r="AP365" s="19"/>
      <c r="AQ365" s="19" t="n">
        <v>0.0774916585421599</v>
      </c>
      <c r="AR365" s="19" t="n">
        <v>0.119118229533321</v>
      </c>
      <c r="AS365" s="19" t="n">
        <v>0.134155012717197</v>
      </c>
      <c r="AT365" s="19" t="n">
        <v>0.152489822293362</v>
      </c>
      <c r="AU365" s="19" t="n">
        <v>0.176774341574424</v>
      </c>
    </row>
    <row r="366">
      <c r="B366" t="s">
        <v>88</v>
      </c>
      <c r="C366" s="19" t="n">
        <v>0.625649079400488</v>
      </c>
      <c r="D366" s="19" t="n">
        <v>0.603371010585668</v>
      </c>
      <c r="E366" s="19" t="n">
        <v>0.647227953533365</v>
      </c>
      <c r="F366" s="19"/>
      <c r="G366" s="19" t="n">
        <v>0.458262899224275</v>
      </c>
      <c r="H366" s="19" t="n">
        <v>0.547356340291874</v>
      </c>
      <c r="I366" s="19" t="n">
        <v>0.587102210652309</v>
      </c>
      <c r="J366" s="19" t="n">
        <v>0.559776966513845</v>
      </c>
      <c r="K366" s="19" t="n">
        <v>0.656115150587473</v>
      </c>
      <c r="L366" s="19" t="n">
        <v>0.81167871854685</v>
      </c>
      <c r="M366" s="19"/>
      <c r="N366" s="19" t="n">
        <v>0.570649434705376</v>
      </c>
      <c r="O366" s="19" t="n">
        <v>0.632511799930304</v>
      </c>
      <c r="P366" s="19" t="n">
        <v>0.630053466561989</v>
      </c>
      <c r="Q366" s="19" t="n">
        <v>0.67734069662089</v>
      </c>
      <c r="R366" s="19"/>
      <c r="S366" s="19" t="n">
        <v>0.542319649894504</v>
      </c>
      <c r="T366" s="19" t="n">
        <v>0.709383675044229</v>
      </c>
      <c r="U366" s="19" t="n">
        <v>0.67100786233709</v>
      </c>
      <c r="V366" s="19" t="n">
        <v>0.69251436717763</v>
      </c>
      <c r="W366" s="19" t="n">
        <v>0.603864954378602</v>
      </c>
      <c r="X366" s="19" t="n">
        <v>0.595481000391961</v>
      </c>
      <c r="Y366" s="19" t="n">
        <v>0.608113661124647</v>
      </c>
      <c r="Z366" s="19" t="n">
        <v>0.668288493857787</v>
      </c>
      <c r="AA366" s="19" t="n">
        <v>0.565074030295213</v>
      </c>
      <c r="AB366" s="19"/>
      <c r="AC366" s="19" t="n">
        <v>0.673701821487758</v>
      </c>
      <c r="AD366" s="19" t="n">
        <v>0.597331634743532</v>
      </c>
      <c r="AE366" s="19" t="n">
        <v>0.597057136075816</v>
      </c>
      <c r="AF366" s="19"/>
      <c r="AG366" s="19" t="n">
        <v>0.660067870989841</v>
      </c>
      <c r="AH366" s="19" t="n">
        <v>0.587896306206576</v>
      </c>
      <c r="AI366" s="19" t="n">
        <v>0.704906704905478</v>
      </c>
      <c r="AJ366" s="19" t="n">
        <v>0.503201015428202</v>
      </c>
      <c r="AK366" s="19" t="n">
        <v>0.646351773922693</v>
      </c>
      <c r="AL366" s="19"/>
      <c r="AM366" s="19" t="n">
        <v>0.611621356046896</v>
      </c>
      <c r="AN366" s="19" t="n">
        <v>0.558630646262168</v>
      </c>
      <c r="AO366" s="19" t="n">
        <v>0.5592491012772</v>
      </c>
      <c r="AP366" s="19"/>
      <c r="AQ366" s="19" t="n">
        <v>0.687573914329333</v>
      </c>
      <c r="AR366" s="19" t="n">
        <v>0.627999331278333</v>
      </c>
      <c r="AS366" s="19" t="n">
        <v>0.600154815619814</v>
      </c>
      <c r="AT366" s="19" t="n">
        <v>0.531853576971197</v>
      </c>
      <c r="AU366" s="19" t="n">
        <v>0.331447338740032</v>
      </c>
    </row>
    <row r="367">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row>
    <row r="368">
      <c r="B368" s="7" t="s">
        <v>194</v>
      </c>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row>
    <row r="369">
      <c r="B369" s="26" t="s">
        <v>79</v>
      </c>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row>
    <row r="370">
      <c r="B370" t="s">
        <v>187</v>
      </c>
      <c r="C370" s="19" t="n">
        <v>0.532379812931235</v>
      </c>
      <c r="D370" s="19" t="n">
        <v>0.524115982322277</v>
      </c>
      <c r="E370" s="19" t="n">
        <v>0.541436359908288</v>
      </c>
      <c r="F370" s="19"/>
      <c r="G370" s="19" t="n">
        <v>0.548925171497257</v>
      </c>
      <c r="H370" s="19" t="n">
        <v>0.555704204200985</v>
      </c>
      <c r="I370" s="19" t="n">
        <v>0.520244621703754</v>
      </c>
      <c r="J370" s="19" t="n">
        <v>0.577887143602035</v>
      </c>
      <c r="K370" s="19" t="n">
        <v>0.532743297134873</v>
      </c>
      <c r="L370" s="19" t="n">
        <v>0.483645559670222</v>
      </c>
      <c r="M370" s="19"/>
      <c r="N370" s="19" t="n">
        <v>0.490091218591693</v>
      </c>
      <c r="O370" s="19" t="n">
        <v>0.552445954787554</v>
      </c>
      <c r="P370" s="19" t="n">
        <v>0.596363068179156</v>
      </c>
      <c r="Q370" s="19" t="n">
        <v>0.497258441366717</v>
      </c>
      <c r="R370" s="19"/>
      <c r="S370" s="19" t="n">
        <v>0.495481236001092</v>
      </c>
      <c r="T370" s="19" t="n">
        <v>0.512452825710502</v>
      </c>
      <c r="U370" s="19" t="n">
        <v>0.545654444235374</v>
      </c>
      <c r="V370" s="19" t="n">
        <v>0.530527188068706</v>
      </c>
      <c r="W370" s="19" t="n">
        <v>0.57430169105869</v>
      </c>
      <c r="X370" s="19" t="n">
        <v>0.499767102853484</v>
      </c>
      <c r="Y370" s="19" t="n">
        <v>0.517838440594268</v>
      </c>
      <c r="Z370" s="19" t="n">
        <v>0.576960505626745</v>
      </c>
      <c r="AA370" s="19" t="n">
        <v>0.585719317521802</v>
      </c>
      <c r="AB370" s="19"/>
      <c r="AC370" s="19" t="n">
        <v>0.566097132911976</v>
      </c>
      <c r="AD370" s="19" t="n">
        <v>0.528186439678896</v>
      </c>
      <c r="AE370" s="19" t="n">
        <v>0.44986623172692</v>
      </c>
      <c r="AF370" s="19"/>
      <c r="AG370" s="19" t="n">
        <v>0.574115920637201</v>
      </c>
      <c r="AH370" s="19" t="n">
        <v>0.548908909227324</v>
      </c>
      <c r="AI370" s="19" t="n">
        <v>0.387367443307257</v>
      </c>
      <c r="AJ370" s="19" t="n">
        <v>0.537360715858837</v>
      </c>
      <c r="AK370" s="19" t="n">
        <v>0.446556346746264</v>
      </c>
      <c r="AL370" s="19"/>
      <c r="AM370" s="19" t="n">
        <v>0.565132812868136</v>
      </c>
      <c r="AN370" s="19" t="n">
        <v>0.553073957015797</v>
      </c>
      <c r="AO370" s="19" t="n">
        <v>0.462224313442198</v>
      </c>
      <c r="AP370" s="19"/>
      <c r="AQ370" s="19" t="n">
        <v>0.505882738629832</v>
      </c>
      <c r="AR370" s="19" t="n">
        <v>0.538393944742683</v>
      </c>
      <c r="AS370" s="19" t="n">
        <v>0.498516142576696</v>
      </c>
      <c r="AT370" s="19" t="n">
        <v>0.498777161427414</v>
      </c>
      <c r="AU370" s="19" t="n">
        <v>0.594184854354035</v>
      </c>
    </row>
    <row r="371">
      <c r="B371" t="s">
        <v>188</v>
      </c>
      <c r="C371" s="19" t="n">
        <v>0.112114687274176</v>
      </c>
      <c r="D371" s="19" t="n">
        <v>0.126210971744768</v>
      </c>
      <c r="E371" s="19" t="n">
        <v>0.0975827607956161</v>
      </c>
      <c r="F371" s="19"/>
      <c r="G371" s="19" t="n">
        <v>0.232868960178729</v>
      </c>
      <c r="H371" s="19" t="n">
        <v>0.150694893267293</v>
      </c>
      <c r="I371" s="19" t="n">
        <v>0.0988029163769747</v>
      </c>
      <c r="J371" s="19" t="n">
        <v>0.0766051898413671</v>
      </c>
      <c r="K371" s="19" t="n">
        <v>0.11003882992785</v>
      </c>
      <c r="L371" s="19" t="n">
        <v>0.0652480569766607</v>
      </c>
      <c r="M371" s="19"/>
      <c r="N371" s="19" t="n">
        <v>0.176016685100055</v>
      </c>
      <c r="O371" s="19" t="n">
        <v>0.0966879336063332</v>
      </c>
      <c r="P371" s="19" t="n">
        <v>0.0784354138275722</v>
      </c>
      <c r="Q371" s="19" t="n">
        <v>0.0901583438244195</v>
      </c>
      <c r="R371" s="19"/>
      <c r="S371" s="19" t="n">
        <v>0.180719056303523</v>
      </c>
      <c r="T371" s="19" t="n">
        <v>0.124096797630174</v>
      </c>
      <c r="U371" s="19" t="n">
        <v>0.0761162106883572</v>
      </c>
      <c r="V371" s="19" t="n">
        <v>0.087184015274025</v>
      </c>
      <c r="W371" s="19" t="n">
        <v>0.0715984438389518</v>
      </c>
      <c r="X371" s="19" t="n">
        <v>0.15067065501005</v>
      </c>
      <c r="Y371" s="19" t="n">
        <v>0.0855812500275023</v>
      </c>
      <c r="Z371" s="19" t="n">
        <v>0.0797096149654382</v>
      </c>
      <c r="AA371" s="19" t="n">
        <v>0.0918448761288315</v>
      </c>
      <c r="AB371" s="19"/>
      <c r="AC371" s="19" t="n">
        <v>0.0902279863204866</v>
      </c>
      <c r="AD371" s="19" t="n">
        <v>0.119128873826327</v>
      </c>
      <c r="AE371" s="19" t="n">
        <v>0.108827409458011</v>
      </c>
      <c r="AF371" s="19"/>
      <c r="AG371" s="19" t="n">
        <v>0.0799456066490451</v>
      </c>
      <c r="AH371" s="19" t="n">
        <v>0.130071178798426</v>
      </c>
      <c r="AI371" s="19" t="n">
        <v>0.120638042429529</v>
      </c>
      <c r="AJ371" s="19" t="n">
        <v>0.144125726837143</v>
      </c>
      <c r="AK371" s="19" t="n">
        <v>0.112195839428073</v>
      </c>
      <c r="AL371" s="19"/>
      <c r="AM371" s="19" t="n">
        <v>0.109004638702795</v>
      </c>
      <c r="AN371" s="19" t="n">
        <v>0.12905774006365</v>
      </c>
      <c r="AO371" s="19" t="n">
        <v>0.144939437228254</v>
      </c>
      <c r="AP371" s="19"/>
      <c r="AQ371" s="19" t="n">
        <v>0.0782944058259416</v>
      </c>
      <c r="AR371" s="19" t="n">
        <v>0.102447107400617</v>
      </c>
      <c r="AS371" s="19" t="n">
        <v>0.146454825880841</v>
      </c>
      <c r="AT371" s="19" t="n">
        <v>0.180772515153336</v>
      </c>
      <c r="AU371" s="19" t="n">
        <v>0.113489286099057</v>
      </c>
    </row>
    <row r="372">
      <c r="B372" t="s">
        <v>88</v>
      </c>
      <c r="C372" s="19" t="n">
        <v>0.35550549979459</v>
      </c>
      <c r="D372" s="19" t="n">
        <v>0.349673045932955</v>
      </c>
      <c r="E372" s="19" t="n">
        <v>0.360980879296096</v>
      </c>
      <c r="F372" s="19"/>
      <c r="G372" s="19" t="n">
        <v>0.218205868324014</v>
      </c>
      <c r="H372" s="19" t="n">
        <v>0.293600902531722</v>
      </c>
      <c r="I372" s="19" t="n">
        <v>0.380952461919271</v>
      </c>
      <c r="J372" s="19" t="n">
        <v>0.345507666556598</v>
      </c>
      <c r="K372" s="19" t="n">
        <v>0.357217872937277</v>
      </c>
      <c r="L372" s="19" t="n">
        <v>0.451106383353118</v>
      </c>
      <c r="M372" s="19"/>
      <c r="N372" s="19" t="n">
        <v>0.333892096308251</v>
      </c>
      <c r="O372" s="19" t="n">
        <v>0.350866111606113</v>
      </c>
      <c r="P372" s="19" t="n">
        <v>0.325201517993271</v>
      </c>
      <c r="Q372" s="19" t="n">
        <v>0.412583214808863</v>
      </c>
      <c r="R372" s="19"/>
      <c r="S372" s="19" t="n">
        <v>0.323799707695385</v>
      </c>
      <c r="T372" s="19" t="n">
        <v>0.363450376659324</v>
      </c>
      <c r="U372" s="19" t="n">
        <v>0.378229345076269</v>
      </c>
      <c r="V372" s="19" t="n">
        <v>0.382288796657269</v>
      </c>
      <c r="W372" s="19" t="n">
        <v>0.354099865102358</v>
      </c>
      <c r="X372" s="19" t="n">
        <v>0.349562242136466</v>
      </c>
      <c r="Y372" s="19" t="n">
        <v>0.39658030937823</v>
      </c>
      <c r="Z372" s="19" t="n">
        <v>0.343329879407817</v>
      </c>
      <c r="AA372" s="19" t="n">
        <v>0.322435806349367</v>
      </c>
      <c r="AB372" s="19"/>
      <c r="AC372" s="19" t="n">
        <v>0.343674880767537</v>
      </c>
      <c r="AD372" s="19" t="n">
        <v>0.352684686494777</v>
      </c>
      <c r="AE372" s="19" t="n">
        <v>0.441306358815068</v>
      </c>
      <c r="AF372" s="19"/>
      <c r="AG372" s="19" t="n">
        <v>0.345938472713754</v>
      </c>
      <c r="AH372" s="19" t="n">
        <v>0.32101991197425</v>
      </c>
      <c r="AI372" s="19" t="n">
        <v>0.491994514263214</v>
      </c>
      <c r="AJ372" s="19" t="n">
        <v>0.31851355730402</v>
      </c>
      <c r="AK372" s="19" t="n">
        <v>0.441247813825663</v>
      </c>
      <c r="AL372" s="19"/>
      <c r="AM372" s="19" t="n">
        <v>0.32586254842907</v>
      </c>
      <c r="AN372" s="19" t="n">
        <v>0.317868302920553</v>
      </c>
      <c r="AO372" s="19" t="n">
        <v>0.392836249329548</v>
      </c>
      <c r="AP372" s="19"/>
      <c r="AQ372" s="19" t="n">
        <v>0.415822855544226</v>
      </c>
      <c r="AR372" s="19" t="n">
        <v>0.3591589478567</v>
      </c>
      <c r="AS372" s="19" t="n">
        <v>0.355029031542463</v>
      </c>
      <c r="AT372" s="19" t="n">
        <v>0.32045032341925</v>
      </c>
      <c r="AU372" s="19" t="n">
        <v>0.292325859546908</v>
      </c>
    </row>
    <row r="373">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row>
    <row r="374">
      <c r="B374" s="7" t="s">
        <v>195</v>
      </c>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row>
    <row r="375">
      <c r="B375" s="26" t="s">
        <v>79</v>
      </c>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row>
    <row r="376">
      <c r="B376" t="s">
        <v>187</v>
      </c>
      <c r="C376" s="19" t="n">
        <v>0.330314682487779</v>
      </c>
      <c r="D376" s="19" t="n">
        <v>0.328278559699433</v>
      </c>
      <c r="E376" s="19" t="n">
        <v>0.334136784416587</v>
      </c>
      <c r="F376" s="19"/>
      <c r="G376" s="19" t="n">
        <v>0.367381792741696</v>
      </c>
      <c r="H376" s="19" t="n">
        <v>0.406645739402204</v>
      </c>
      <c r="I376" s="19" t="n">
        <v>0.327587033632537</v>
      </c>
      <c r="J376" s="19" t="n">
        <v>0.308621192616438</v>
      </c>
      <c r="K376" s="19" t="n">
        <v>0.32718621343659</v>
      </c>
      <c r="L376" s="19" t="n">
        <v>0.277437081685928</v>
      </c>
      <c r="M376" s="19"/>
      <c r="N376" s="19" t="n">
        <v>0.433660584681528</v>
      </c>
      <c r="O376" s="19" t="n">
        <v>0.29808097484707</v>
      </c>
      <c r="P376" s="19" t="n">
        <v>0.287690074191842</v>
      </c>
      <c r="Q376" s="19" t="n">
        <v>0.289839027776628</v>
      </c>
      <c r="R376" s="19"/>
      <c r="S376" s="19" t="n">
        <v>0.456219964981566</v>
      </c>
      <c r="T376" s="19" t="n">
        <v>0.345860084147153</v>
      </c>
      <c r="U376" s="19" t="n">
        <v>0.259125063432736</v>
      </c>
      <c r="V376" s="19" t="n">
        <v>0.272010049545689</v>
      </c>
      <c r="W376" s="19" t="n">
        <v>0.248458934898366</v>
      </c>
      <c r="X376" s="19" t="n">
        <v>0.295234972785893</v>
      </c>
      <c r="Y376" s="19" t="n">
        <v>0.299545898915588</v>
      </c>
      <c r="Z376" s="19" t="n">
        <v>0.290419040194628</v>
      </c>
      <c r="AA376" s="19" t="n">
        <v>0.385615255431603</v>
      </c>
      <c r="AB376" s="19"/>
      <c r="AC376" s="19" t="n">
        <v>0.277756773904177</v>
      </c>
      <c r="AD376" s="19" t="n">
        <v>0.393682455445593</v>
      </c>
      <c r="AE376" s="19" t="n">
        <v>0.300407965751655</v>
      </c>
      <c r="AF376" s="19"/>
      <c r="AG376" s="19" t="n">
        <v>0.310607670793459</v>
      </c>
      <c r="AH376" s="19" t="n">
        <v>0.362333362817956</v>
      </c>
      <c r="AI376" s="19" t="n">
        <v>0.414391982400171</v>
      </c>
      <c r="AJ376" s="19" t="n">
        <v>0.269419121954278</v>
      </c>
      <c r="AK376" s="19" t="n">
        <v>0.270704124295784</v>
      </c>
      <c r="AL376" s="19"/>
      <c r="AM376" s="19" t="n">
        <v>0.364325585772852</v>
      </c>
      <c r="AN376" s="19" t="n">
        <v>0.346207978271285</v>
      </c>
      <c r="AO376" s="19" t="n">
        <v>0.434218924870817</v>
      </c>
      <c r="AP376" s="19"/>
      <c r="AQ376" s="19" t="n">
        <v>0.209179995751027</v>
      </c>
      <c r="AR376" s="19" t="n">
        <v>0.297506465216997</v>
      </c>
      <c r="AS376" s="19" t="n">
        <v>0.42014688079597</v>
      </c>
      <c r="AT376" s="19" t="n">
        <v>0.468062125458126</v>
      </c>
      <c r="AU376" s="19" t="n">
        <v>0.461579156110026</v>
      </c>
    </row>
    <row r="377">
      <c r="B377" t="s">
        <v>188</v>
      </c>
      <c r="C377" s="19" t="n">
        <v>0.127481844592873</v>
      </c>
      <c r="D377" s="19" t="n">
        <v>0.15160640183507</v>
      </c>
      <c r="E377" s="19" t="n">
        <v>0.10366012167274</v>
      </c>
      <c r="F377" s="19"/>
      <c r="G377" s="19" t="n">
        <v>0.223627559440931</v>
      </c>
      <c r="H377" s="19" t="n">
        <v>0.16448131541638</v>
      </c>
      <c r="I377" s="19" t="n">
        <v>0.100696995680483</v>
      </c>
      <c r="J377" s="19" t="n">
        <v>0.104385122011267</v>
      </c>
      <c r="K377" s="19" t="n">
        <v>0.1370233783571</v>
      </c>
      <c r="L377" s="19" t="n">
        <v>0.085552737028994</v>
      </c>
      <c r="M377" s="19"/>
      <c r="N377" s="19" t="n">
        <v>0.131350126742297</v>
      </c>
      <c r="O377" s="19" t="n">
        <v>0.11716312273925</v>
      </c>
      <c r="P377" s="19" t="n">
        <v>0.148917196089454</v>
      </c>
      <c r="Q377" s="19" t="n">
        <v>0.116722880861094</v>
      </c>
      <c r="R377" s="19"/>
      <c r="S377" s="19" t="n">
        <v>0.13859143774831</v>
      </c>
      <c r="T377" s="19" t="n">
        <v>0.122945108598584</v>
      </c>
      <c r="U377" s="19" t="n">
        <v>0.123225949188236</v>
      </c>
      <c r="V377" s="19" t="n">
        <v>0.121644138228424</v>
      </c>
      <c r="W377" s="19" t="n">
        <v>0.14516377369495</v>
      </c>
      <c r="X377" s="19" t="n">
        <v>0.15875525934001</v>
      </c>
      <c r="Y377" s="19" t="n">
        <v>0.0889906850786892</v>
      </c>
      <c r="Z377" s="19" t="n">
        <v>0.133744481807627</v>
      </c>
      <c r="AA377" s="19" t="n">
        <v>0.117736343591643</v>
      </c>
      <c r="AB377" s="19"/>
      <c r="AC377" s="19" t="n">
        <v>0.14465684706217</v>
      </c>
      <c r="AD377" s="19" t="n">
        <v>0.0969652150737463</v>
      </c>
      <c r="AE377" s="19" t="n">
        <v>0.137459941606406</v>
      </c>
      <c r="AF377" s="19"/>
      <c r="AG377" s="19" t="n">
        <v>0.126871067767574</v>
      </c>
      <c r="AH377" s="19" t="n">
        <v>0.117407852595655</v>
      </c>
      <c r="AI377" s="19" t="n">
        <v>0.104012910029095</v>
      </c>
      <c r="AJ377" s="19" t="n">
        <v>0.238044943139381</v>
      </c>
      <c r="AK377" s="19" t="n">
        <v>0.129328544429312</v>
      </c>
      <c r="AL377" s="19"/>
      <c r="AM377" s="19" t="n">
        <v>0.124147815099568</v>
      </c>
      <c r="AN377" s="19" t="n">
        <v>0.131650860212254</v>
      </c>
      <c r="AO377" s="19" t="n">
        <v>0.152460808818284</v>
      </c>
      <c r="AP377" s="19"/>
      <c r="AQ377" s="19" t="n">
        <v>0.128223899749655</v>
      </c>
      <c r="AR377" s="19" t="n">
        <v>0.136658883860895</v>
      </c>
      <c r="AS377" s="19" t="n">
        <v>0.128138517661481</v>
      </c>
      <c r="AT377" s="19" t="n">
        <v>0.146343840107919</v>
      </c>
      <c r="AU377" s="19" t="n">
        <v>0.0702308804966311</v>
      </c>
    </row>
    <row r="378">
      <c r="B378" t="s">
        <v>88</v>
      </c>
      <c r="C378" s="19" t="n">
        <v>0.542203472919348</v>
      </c>
      <c r="D378" s="19" t="n">
        <v>0.520115038465497</v>
      </c>
      <c r="E378" s="19" t="n">
        <v>0.562203093910673</v>
      </c>
      <c r="F378" s="19"/>
      <c r="G378" s="19" t="n">
        <v>0.408990647817372</v>
      </c>
      <c r="H378" s="19" t="n">
        <v>0.428872945181416</v>
      </c>
      <c r="I378" s="19" t="n">
        <v>0.57171597068698</v>
      </c>
      <c r="J378" s="19" t="n">
        <v>0.586993685372296</v>
      </c>
      <c r="K378" s="19" t="n">
        <v>0.53579040820631</v>
      </c>
      <c r="L378" s="19" t="n">
        <v>0.637010181285078</v>
      </c>
      <c r="M378" s="19"/>
      <c r="N378" s="19" t="n">
        <v>0.434989288576176</v>
      </c>
      <c r="O378" s="19" t="n">
        <v>0.58475590241368</v>
      </c>
      <c r="P378" s="19" t="n">
        <v>0.563392729718704</v>
      </c>
      <c r="Q378" s="19" t="n">
        <v>0.593438091362278</v>
      </c>
      <c r="R378" s="19"/>
      <c r="S378" s="19" t="n">
        <v>0.405188597270124</v>
      </c>
      <c r="T378" s="19" t="n">
        <v>0.531194807254263</v>
      </c>
      <c r="U378" s="19" t="n">
        <v>0.617648987379027</v>
      </c>
      <c r="V378" s="19" t="n">
        <v>0.606345812225887</v>
      </c>
      <c r="W378" s="19" t="n">
        <v>0.606377291406684</v>
      </c>
      <c r="X378" s="19" t="n">
        <v>0.546009767874098</v>
      </c>
      <c r="Y378" s="19" t="n">
        <v>0.611463416005723</v>
      </c>
      <c r="Z378" s="19" t="n">
        <v>0.575836477997745</v>
      </c>
      <c r="AA378" s="19" t="n">
        <v>0.496648400976754</v>
      </c>
      <c r="AB378" s="19"/>
      <c r="AC378" s="19" t="n">
        <v>0.577586379033653</v>
      </c>
      <c r="AD378" s="19" t="n">
        <v>0.509352329480661</v>
      </c>
      <c r="AE378" s="19" t="n">
        <v>0.562132092641939</v>
      </c>
      <c r="AF378" s="19"/>
      <c r="AG378" s="19" t="n">
        <v>0.562521261438967</v>
      </c>
      <c r="AH378" s="19" t="n">
        <v>0.520258784586389</v>
      </c>
      <c r="AI378" s="19" t="n">
        <v>0.481595107570734</v>
      </c>
      <c r="AJ378" s="19" t="n">
        <v>0.492535934906341</v>
      </c>
      <c r="AK378" s="19" t="n">
        <v>0.599967331274904</v>
      </c>
      <c r="AL378" s="19"/>
      <c r="AM378" s="19" t="n">
        <v>0.51152659912758</v>
      </c>
      <c r="AN378" s="19" t="n">
        <v>0.522141161516461</v>
      </c>
      <c r="AO378" s="19" t="n">
        <v>0.413320266310899</v>
      </c>
      <c r="AP378" s="19"/>
      <c r="AQ378" s="19" t="n">
        <v>0.662596104499318</v>
      </c>
      <c r="AR378" s="19" t="n">
        <v>0.565834650922108</v>
      </c>
      <c r="AS378" s="19" t="n">
        <v>0.451714601542549</v>
      </c>
      <c r="AT378" s="19" t="n">
        <v>0.385594034433954</v>
      </c>
      <c r="AU378" s="19" t="n">
        <v>0.468189963393342</v>
      </c>
    </row>
    <row r="37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row>
    <row r="380">
      <c r="B380" s="7" t="s">
        <v>196</v>
      </c>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row>
    <row r="381">
      <c r="B381" s="26" t="s">
        <v>79</v>
      </c>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row>
    <row r="382">
      <c r="B382" t="s">
        <v>187</v>
      </c>
      <c r="C382" s="19" t="n">
        <v>0.509378316996671</v>
      </c>
      <c r="D382" s="19" t="n">
        <v>0.498712287551021</v>
      </c>
      <c r="E382" s="19" t="n">
        <v>0.519739436273372</v>
      </c>
      <c r="F382" s="19"/>
      <c r="G382" s="19" t="n">
        <v>0.532575481377741</v>
      </c>
      <c r="H382" s="19" t="n">
        <v>0.545942102586321</v>
      </c>
      <c r="I382" s="19" t="n">
        <v>0.543045916863689</v>
      </c>
      <c r="J382" s="19" t="n">
        <v>0.488733056479869</v>
      </c>
      <c r="K382" s="19" t="n">
        <v>0.504719919717869</v>
      </c>
      <c r="L382" s="19" t="n">
        <v>0.466677449378202</v>
      </c>
      <c r="M382" s="19"/>
      <c r="N382" s="19" t="n">
        <v>0.569977477120533</v>
      </c>
      <c r="O382" s="19" t="n">
        <v>0.509248013991079</v>
      </c>
      <c r="P382" s="19" t="n">
        <v>0.511833023472036</v>
      </c>
      <c r="Q382" s="19" t="n">
        <v>0.439649927764406</v>
      </c>
      <c r="R382" s="19"/>
      <c r="S382" s="19" t="n">
        <v>0.514051363153454</v>
      </c>
      <c r="T382" s="19" t="n">
        <v>0.554024128454828</v>
      </c>
      <c r="U382" s="19" t="n">
        <v>0.468432404258673</v>
      </c>
      <c r="V382" s="19" t="n">
        <v>0.499131269504025</v>
      </c>
      <c r="W382" s="19" t="n">
        <v>0.483131761322932</v>
      </c>
      <c r="X382" s="19" t="n">
        <v>0.47379408063616</v>
      </c>
      <c r="Y382" s="19" t="n">
        <v>0.507195431435537</v>
      </c>
      <c r="Z382" s="19" t="n">
        <v>0.536291736892666</v>
      </c>
      <c r="AA382" s="19" t="n">
        <v>0.526577786382731</v>
      </c>
      <c r="AB382" s="19"/>
      <c r="AC382" s="19" t="n">
        <v>0.458423079662617</v>
      </c>
      <c r="AD382" s="19" t="n">
        <v>0.596644587101343</v>
      </c>
      <c r="AE382" s="19" t="n">
        <v>0.403066117926486</v>
      </c>
      <c r="AF382" s="19"/>
      <c r="AG382" s="19" t="n">
        <v>0.520664620935986</v>
      </c>
      <c r="AH382" s="19" t="n">
        <v>0.550375625299071</v>
      </c>
      <c r="AI382" s="19" t="n">
        <v>0.536942801595335</v>
      </c>
      <c r="AJ382" s="19" t="n">
        <v>0.512988673210632</v>
      </c>
      <c r="AK382" s="19" t="n">
        <v>0.371058155214871</v>
      </c>
      <c r="AL382" s="19"/>
      <c r="AM382" s="19" t="n">
        <v>0.56777271161469</v>
      </c>
      <c r="AN382" s="19" t="n">
        <v>0.549221682085395</v>
      </c>
      <c r="AO382" s="19" t="n">
        <v>0.522268615852256</v>
      </c>
      <c r="AP382" s="19"/>
      <c r="AQ382" s="19" t="n">
        <v>0.367796556016325</v>
      </c>
      <c r="AR382" s="19" t="n">
        <v>0.521061152388568</v>
      </c>
      <c r="AS382" s="19" t="n">
        <v>0.552699555030535</v>
      </c>
      <c r="AT382" s="19" t="n">
        <v>0.602548596469289</v>
      </c>
      <c r="AU382" s="19" t="n">
        <v>0.738901483884204</v>
      </c>
    </row>
    <row r="383">
      <c r="B383" t="s">
        <v>188</v>
      </c>
      <c r="C383" s="19" t="n">
        <v>0.0961984287132018</v>
      </c>
      <c r="D383" s="19" t="n">
        <v>0.100430780798311</v>
      </c>
      <c r="E383" s="19" t="n">
        <v>0.0916079659608705</v>
      </c>
      <c r="F383" s="19"/>
      <c r="G383" s="19" t="n">
        <v>0.184016095439637</v>
      </c>
      <c r="H383" s="19" t="n">
        <v>0.124932799138784</v>
      </c>
      <c r="I383" s="19" t="n">
        <v>0.0731857056155863</v>
      </c>
      <c r="J383" s="19" t="n">
        <v>0.0822740196205192</v>
      </c>
      <c r="K383" s="19" t="n">
        <v>0.0990896841007114</v>
      </c>
      <c r="L383" s="19" t="n">
        <v>0.0594257374701038</v>
      </c>
      <c r="M383" s="19"/>
      <c r="N383" s="19" t="n">
        <v>0.119042776563579</v>
      </c>
      <c r="O383" s="19" t="n">
        <v>0.0975722817326521</v>
      </c>
      <c r="P383" s="19" t="n">
        <v>0.0828520586109134</v>
      </c>
      <c r="Q383" s="19" t="n">
        <v>0.0829941650230989</v>
      </c>
      <c r="R383" s="19"/>
      <c r="S383" s="19" t="n">
        <v>0.130814229900894</v>
      </c>
      <c r="T383" s="19" t="n">
        <v>0.0667803585320949</v>
      </c>
      <c r="U383" s="19" t="n">
        <v>0.0840195816359074</v>
      </c>
      <c r="V383" s="19" t="n">
        <v>0.0732468420646744</v>
      </c>
      <c r="W383" s="19" t="n">
        <v>0.107828078260313</v>
      </c>
      <c r="X383" s="19" t="n">
        <v>0.122041290853216</v>
      </c>
      <c r="Y383" s="19" t="n">
        <v>0.0646334169168091</v>
      </c>
      <c r="Z383" s="19" t="n">
        <v>0.0616172531446692</v>
      </c>
      <c r="AA383" s="19" t="n">
        <v>0.12843620075115</v>
      </c>
      <c r="AB383" s="19"/>
      <c r="AC383" s="19" t="n">
        <v>0.100724509161002</v>
      </c>
      <c r="AD383" s="19" t="n">
        <v>0.0834387394829873</v>
      </c>
      <c r="AE383" s="19" t="n">
        <v>0.092964820079428</v>
      </c>
      <c r="AF383" s="19"/>
      <c r="AG383" s="19" t="n">
        <v>0.0986623333323857</v>
      </c>
      <c r="AH383" s="19" t="n">
        <v>0.111707676822716</v>
      </c>
      <c r="AI383" s="19" t="n">
        <v>0.0730821321278666</v>
      </c>
      <c r="AJ383" s="19" t="n">
        <v>0.0631697488006051</v>
      </c>
      <c r="AK383" s="19" t="n">
        <v>0.0749738066675913</v>
      </c>
      <c r="AL383" s="19"/>
      <c r="AM383" s="19" t="n">
        <v>0.10698050872238</v>
      </c>
      <c r="AN383" s="19" t="n">
        <v>0.100895516494357</v>
      </c>
      <c r="AO383" s="19" t="n">
        <v>0.134714536272195</v>
      </c>
      <c r="AP383" s="19"/>
      <c r="AQ383" s="19" t="n">
        <v>0.0628143206580559</v>
      </c>
      <c r="AR383" s="19" t="n">
        <v>0.114779414090264</v>
      </c>
      <c r="AS383" s="19" t="n">
        <v>0.122714095027979</v>
      </c>
      <c r="AT383" s="19" t="n">
        <v>0.110278827764685</v>
      </c>
      <c r="AU383" s="19" t="n">
        <v>0.0400915078972507</v>
      </c>
    </row>
    <row r="384">
      <c r="B384" t="s">
        <v>88</v>
      </c>
      <c r="C384" s="19" t="n">
        <v>0.394423254290127</v>
      </c>
      <c r="D384" s="19" t="n">
        <v>0.400856931650668</v>
      </c>
      <c r="E384" s="19" t="n">
        <v>0.388652597765758</v>
      </c>
      <c r="F384" s="19"/>
      <c r="G384" s="19" t="n">
        <v>0.283408423182622</v>
      </c>
      <c r="H384" s="19" t="n">
        <v>0.329125098274894</v>
      </c>
      <c r="I384" s="19" t="n">
        <v>0.383768377520725</v>
      </c>
      <c r="J384" s="19" t="n">
        <v>0.428992923899612</v>
      </c>
      <c r="K384" s="19" t="n">
        <v>0.396190396181419</v>
      </c>
      <c r="L384" s="19" t="n">
        <v>0.473896813151694</v>
      </c>
      <c r="M384" s="19"/>
      <c r="N384" s="19" t="n">
        <v>0.310979746315887</v>
      </c>
      <c r="O384" s="19" t="n">
        <v>0.393179704276268</v>
      </c>
      <c r="P384" s="19" t="n">
        <v>0.405314917917051</v>
      </c>
      <c r="Q384" s="19" t="n">
        <v>0.477355907212495</v>
      </c>
      <c r="R384" s="19"/>
      <c r="S384" s="19" t="n">
        <v>0.355134406945652</v>
      </c>
      <c r="T384" s="19" t="n">
        <v>0.379195513013077</v>
      </c>
      <c r="U384" s="19" t="n">
        <v>0.447548014105419</v>
      </c>
      <c r="V384" s="19" t="n">
        <v>0.427621888431301</v>
      </c>
      <c r="W384" s="19" t="n">
        <v>0.409040160416755</v>
      </c>
      <c r="X384" s="19" t="n">
        <v>0.404164628510624</v>
      </c>
      <c r="Y384" s="19" t="n">
        <v>0.428171151647654</v>
      </c>
      <c r="Z384" s="19" t="n">
        <v>0.402091009962664</v>
      </c>
      <c r="AA384" s="19" t="n">
        <v>0.344986012866119</v>
      </c>
      <c r="AB384" s="19"/>
      <c r="AC384" s="19" t="n">
        <v>0.440852411176381</v>
      </c>
      <c r="AD384" s="19" t="n">
        <v>0.31991667341567</v>
      </c>
      <c r="AE384" s="19" t="n">
        <v>0.503969061994086</v>
      </c>
      <c r="AF384" s="19"/>
      <c r="AG384" s="19" t="n">
        <v>0.380673045731628</v>
      </c>
      <c r="AH384" s="19" t="n">
        <v>0.337916697878213</v>
      </c>
      <c r="AI384" s="19" t="n">
        <v>0.389975066276799</v>
      </c>
      <c r="AJ384" s="19" t="n">
        <v>0.423841577988762</v>
      </c>
      <c r="AK384" s="19" t="n">
        <v>0.553968038117537</v>
      </c>
      <c r="AL384" s="19"/>
      <c r="AM384" s="19" t="n">
        <v>0.32524677966293</v>
      </c>
      <c r="AN384" s="19" t="n">
        <v>0.349882801420248</v>
      </c>
      <c r="AO384" s="19" t="n">
        <v>0.343016847875549</v>
      </c>
      <c r="AP384" s="19"/>
      <c r="AQ384" s="19" t="n">
        <v>0.569389123325619</v>
      </c>
      <c r="AR384" s="19" t="n">
        <v>0.364159433521169</v>
      </c>
      <c r="AS384" s="19" t="n">
        <v>0.324586349941487</v>
      </c>
      <c r="AT384" s="19" t="n">
        <v>0.287172575766026</v>
      </c>
      <c r="AU384" s="19" t="n">
        <v>0.221007008218545</v>
      </c>
    </row>
    <row r="385">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row>
    <row r="386">
      <c r="B386" s="7" t="s">
        <v>197</v>
      </c>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row>
    <row r="387">
      <c r="B387" s="26" t="s">
        <v>79</v>
      </c>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row>
    <row r="388">
      <c r="B388" t="s">
        <v>187</v>
      </c>
      <c r="C388" s="19" t="n">
        <v>0.529216748313822</v>
      </c>
      <c r="D388" s="19" t="n">
        <v>0.508886904809555</v>
      </c>
      <c r="E388" s="19" t="n">
        <v>0.549259826934188</v>
      </c>
      <c r="F388" s="19"/>
      <c r="G388" s="19" t="n">
        <v>0.373291456011045</v>
      </c>
      <c r="H388" s="19" t="n">
        <v>0.567475540666602</v>
      </c>
      <c r="I388" s="19" t="n">
        <v>0.562084536068826</v>
      </c>
      <c r="J388" s="19" t="n">
        <v>0.53827488732209</v>
      </c>
      <c r="K388" s="19" t="n">
        <v>0.545904096206832</v>
      </c>
      <c r="L388" s="19" t="n">
        <v>0.531399105273313</v>
      </c>
      <c r="M388" s="19"/>
      <c r="N388" s="19" t="n">
        <v>0.461912115143958</v>
      </c>
      <c r="O388" s="19" t="n">
        <v>0.515860747856367</v>
      </c>
      <c r="P388" s="19" t="n">
        <v>0.625035763808314</v>
      </c>
      <c r="Q388" s="19" t="n">
        <v>0.528266433674656</v>
      </c>
      <c r="R388" s="19"/>
      <c r="S388" s="19" t="n">
        <v>0.456700249536845</v>
      </c>
      <c r="T388" s="19" t="n">
        <v>0.457970697357315</v>
      </c>
      <c r="U388" s="19" t="n">
        <v>0.551825190804024</v>
      </c>
      <c r="V388" s="19" t="n">
        <v>0.49819311305781</v>
      </c>
      <c r="W388" s="19" t="n">
        <v>0.569523178816978</v>
      </c>
      <c r="X388" s="19" t="n">
        <v>0.586654479232416</v>
      </c>
      <c r="Y388" s="19" t="n">
        <v>0.580691182535743</v>
      </c>
      <c r="Z388" s="19" t="n">
        <v>0.608683952068024</v>
      </c>
      <c r="AA388" s="19" t="n">
        <v>0.572541168438307</v>
      </c>
      <c r="AB388" s="19"/>
      <c r="AC388" s="19" t="n">
        <v>0.589407870516402</v>
      </c>
      <c r="AD388" s="19" t="n">
        <v>0.512518197841859</v>
      </c>
      <c r="AE388" s="19" t="n">
        <v>0.474780820279255</v>
      </c>
      <c r="AF388" s="19"/>
      <c r="AG388" s="19" t="n">
        <v>0.584092105855049</v>
      </c>
      <c r="AH388" s="19" t="n">
        <v>0.503978534599122</v>
      </c>
      <c r="AI388" s="19" t="n">
        <v>0.395224979101045</v>
      </c>
      <c r="AJ388" s="19" t="n">
        <v>0.552003749549667</v>
      </c>
      <c r="AK388" s="19" t="n">
        <v>0.524897906259908</v>
      </c>
      <c r="AL388" s="19"/>
      <c r="AM388" s="19" t="n">
        <v>0.578220032174382</v>
      </c>
      <c r="AN388" s="19" t="n">
        <v>0.512724044549489</v>
      </c>
      <c r="AO388" s="19" t="n">
        <v>0.480826047302603</v>
      </c>
      <c r="AP388" s="19"/>
      <c r="AQ388" s="19" t="n">
        <v>0.55846125332545</v>
      </c>
      <c r="AR388" s="19" t="n">
        <v>0.513965024434958</v>
      </c>
      <c r="AS388" s="19" t="n">
        <v>0.487572488744396</v>
      </c>
      <c r="AT388" s="19" t="n">
        <v>0.510717121186781</v>
      </c>
      <c r="AU388" s="19" t="n">
        <v>0.319230333819322</v>
      </c>
    </row>
    <row r="389">
      <c r="B389" t="s">
        <v>188</v>
      </c>
      <c r="C389" s="19" t="n">
        <v>0.108880331727265</v>
      </c>
      <c r="D389" s="19" t="n">
        <v>0.117041149923509</v>
      </c>
      <c r="E389" s="19" t="n">
        <v>0.101071466610484</v>
      </c>
      <c r="F389" s="19"/>
      <c r="G389" s="19" t="n">
        <v>0.220783015396775</v>
      </c>
      <c r="H389" s="19" t="n">
        <v>0.134478337357304</v>
      </c>
      <c r="I389" s="19" t="n">
        <v>0.105533247747306</v>
      </c>
      <c r="J389" s="19" t="n">
        <v>0.0849101441748192</v>
      </c>
      <c r="K389" s="19" t="n">
        <v>0.0831682861351489</v>
      </c>
      <c r="L389" s="19" t="n">
        <v>0.0764112607915692</v>
      </c>
      <c r="M389" s="19"/>
      <c r="N389" s="19" t="n">
        <v>0.160562922798664</v>
      </c>
      <c r="O389" s="19" t="n">
        <v>0.097211868988323</v>
      </c>
      <c r="P389" s="19" t="n">
        <v>0.0792104448365094</v>
      </c>
      <c r="Q389" s="19" t="n">
        <v>0.0926377359887222</v>
      </c>
      <c r="R389" s="19"/>
      <c r="S389" s="19" t="n">
        <v>0.197091932233986</v>
      </c>
      <c r="T389" s="19" t="n">
        <v>0.0995504445364412</v>
      </c>
      <c r="U389" s="19" t="n">
        <v>0.11778634394673</v>
      </c>
      <c r="V389" s="19" t="n">
        <v>0.0680589946271268</v>
      </c>
      <c r="W389" s="19" t="n">
        <v>0.0785713645966179</v>
      </c>
      <c r="X389" s="19" t="n">
        <v>0.0785942478988451</v>
      </c>
      <c r="Y389" s="19" t="n">
        <v>0.0934922744532008</v>
      </c>
      <c r="Z389" s="19" t="n">
        <v>0.0606025721089127</v>
      </c>
      <c r="AA389" s="19" t="n">
        <v>0.116243098054794</v>
      </c>
      <c r="AB389" s="19"/>
      <c r="AC389" s="19" t="n">
        <v>0.0871701261482792</v>
      </c>
      <c r="AD389" s="19" t="n">
        <v>0.119681271444549</v>
      </c>
      <c r="AE389" s="19" t="n">
        <v>0.107158345688556</v>
      </c>
      <c r="AF389" s="19"/>
      <c r="AG389" s="19" t="n">
        <v>0.0810195235406515</v>
      </c>
      <c r="AH389" s="19" t="n">
        <v>0.143504492082306</v>
      </c>
      <c r="AI389" s="19" t="n">
        <v>0.121674010872155</v>
      </c>
      <c r="AJ389" s="19" t="n">
        <v>0.173856129594117</v>
      </c>
      <c r="AK389" s="19" t="n">
        <v>0.0666353223110246</v>
      </c>
      <c r="AL389" s="19"/>
      <c r="AM389" s="19" t="n">
        <v>0.104647736679599</v>
      </c>
      <c r="AN389" s="19" t="n">
        <v>0.134155787356545</v>
      </c>
      <c r="AO389" s="19" t="n">
        <v>0.198399374840861</v>
      </c>
      <c r="AP389" s="19"/>
      <c r="AQ389" s="19" t="n">
        <v>0.0624143744443803</v>
      </c>
      <c r="AR389" s="19" t="n">
        <v>0.115689665359564</v>
      </c>
      <c r="AS389" s="19" t="n">
        <v>0.126644163283329</v>
      </c>
      <c r="AT389" s="19" t="n">
        <v>0.181098705203916</v>
      </c>
      <c r="AU389" s="19" t="n">
        <v>0.253993750297998</v>
      </c>
    </row>
    <row r="390">
      <c r="B390" t="s">
        <v>88</v>
      </c>
      <c r="C390" s="19" t="n">
        <v>0.361902919958914</v>
      </c>
      <c r="D390" s="19" t="n">
        <v>0.374071945266936</v>
      </c>
      <c r="E390" s="19" t="n">
        <v>0.349668706455328</v>
      </c>
      <c r="F390" s="19"/>
      <c r="G390" s="19" t="n">
        <v>0.40592552859218</v>
      </c>
      <c r="H390" s="19" t="n">
        <v>0.298046121976094</v>
      </c>
      <c r="I390" s="19" t="n">
        <v>0.332382216183868</v>
      </c>
      <c r="J390" s="19" t="n">
        <v>0.376814968503091</v>
      </c>
      <c r="K390" s="19" t="n">
        <v>0.370927617658019</v>
      </c>
      <c r="L390" s="19" t="n">
        <v>0.392189633935118</v>
      </c>
      <c r="M390" s="19"/>
      <c r="N390" s="19" t="n">
        <v>0.377524962057378</v>
      </c>
      <c r="O390" s="19" t="n">
        <v>0.386927383155311</v>
      </c>
      <c r="P390" s="19" t="n">
        <v>0.295753791355176</v>
      </c>
      <c r="Q390" s="19" t="n">
        <v>0.379095830336621</v>
      </c>
      <c r="R390" s="19"/>
      <c r="S390" s="19" t="n">
        <v>0.34620781822917</v>
      </c>
      <c r="T390" s="19" t="n">
        <v>0.442478858106244</v>
      </c>
      <c r="U390" s="19" t="n">
        <v>0.330388465249246</v>
      </c>
      <c r="V390" s="19" t="n">
        <v>0.433747892315063</v>
      </c>
      <c r="W390" s="19" t="n">
        <v>0.351905456586404</v>
      </c>
      <c r="X390" s="19" t="n">
        <v>0.334751272868739</v>
      </c>
      <c r="Y390" s="19" t="n">
        <v>0.325816543011056</v>
      </c>
      <c r="Z390" s="19" t="n">
        <v>0.330713475823063</v>
      </c>
      <c r="AA390" s="19" t="n">
        <v>0.311215733506899</v>
      </c>
      <c r="AB390" s="19"/>
      <c r="AC390" s="19" t="n">
        <v>0.323422003335319</v>
      </c>
      <c r="AD390" s="19" t="n">
        <v>0.367800530713592</v>
      </c>
      <c r="AE390" s="19" t="n">
        <v>0.418060834032189</v>
      </c>
      <c r="AF390" s="19"/>
      <c r="AG390" s="19" t="n">
        <v>0.334888370604299</v>
      </c>
      <c r="AH390" s="19" t="n">
        <v>0.352516973318571</v>
      </c>
      <c r="AI390" s="19" t="n">
        <v>0.4831010100268</v>
      </c>
      <c r="AJ390" s="19" t="n">
        <v>0.274140120856215</v>
      </c>
      <c r="AK390" s="19" t="n">
        <v>0.408466771429067</v>
      </c>
      <c r="AL390" s="19"/>
      <c r="AM390" s="19" t="n">
        <v>0.317132231146019</v>
      </c>
      <c r="AN390" s="19" t="n">
        <v>0.353120168093966</v>
      </c>
      <c r="AO390" s="19" t="n">
        <v>0.320774577856535</v>
      </c>
      <c r="AP390" s="19"/>
      <c r="AQ390" s="19" t="n">
        <v>0.37912437223017</v>
      </c>
      <c r="AR390" s="19" t="n">
        <v>0.370345310205478</v>
      </c>
      <c r="AS390" s="19" t="n">
        <v>0.385783347972274</v>
      </c>
      <c r="AT390" s="19" t="n">
        <v>0.308184173609303</v>
      </c>
      <c r="AU390" s="19" t="n">
        <v>0.42677591588268</v>
      </c>
    </row>
    <row r="391">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row>
    <row r="392">
      <c r="B392" s="7" t="s">
        <v>198</v>
      </c>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row>
    <row r="393">
      <c r="B393" s="26" t="s">
        <v>79</v>
      </c>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row>
    <row r="394">
      <c r="B394" t="s">
        <v>187</v>
      </c>
      <c r="C394" s="19" t="n">
        <v>0.197502252831681</v>
      </c>
      <c r="D394" s="19" t="n">
        <v>0.218738729691813</v>
      </c>
      <c r="E394" s="19" t="n">
        <v>0.177934836237939</v>
      </c>
      <c r="F394" s="19"/>
      <c r="G394" s="19" t="n">
        <v>0.251917876617715</v>
      </c>
      <c r="H394" s="19" t="n">
        <v>0.367115556709323</v>
      </c>
      <c r="I394" s="19" t="n">
        <v>0.230160179803313</v>
      </c>
      <c r="J394" s="19" t="n">
        <v>0.179749274196456</v>
      </c>
      <c r="K394" s="19" t="n">
        <v>0.114822081212182</v>
      </c>
      <c r="L394" s="19" t="n">
        <v>0.0955883708544845</v>
      </c>
      <c r="M394" s="19"/>
      <c r="N394" s="19" t="n">
        <v>0.181660240266723</v>
      </c>
      <c r="O394" s="19" t="n">
        <v>0.177571808268434</v>
      </c>
      <c r="P394" s="19" t="n">
        <v>0.227395882170433</v>
      </c>
      <c r="Q394" s="19" t="n">
        <v>0.20751974765882</v>
      </c>
      <c r="R394" s="19"/>
      <c r="S394" s="19" t="n">
        <v>0.258222088223079</v>
      </c>
      <c r="T394" s="19" t="n">
        <v>0.128492847199906</v>
      </c>
      <c r="U394" s="19" t="n">
        <v>0.146219092519788</v>
      </c>
      <c r="V394" s="19" t="n">
        <v>0.165063889940962</v>
      </c>
      <c r="W394" s="19" t="n">
        <v>0.154208427388187</v>
      </c>
      <c r="X394" s="19" t="n">
        <v>0.220639130993235</v>
      </c>
      <c r="Y394" s="19" t="n">
        <v>0.242796149824888</v>
      </c>
      <c r="Z394" s="19" t="n">
        <v>0.257129455288822</v>
      </c>
      <c r="AA394" s="19" t="n">
        <v>0.232438311581654</v>
      </c>
      <c r="AB394" s="19"/>
      <c r="AC394" s="19" t="n">
        <v>0.190470205335219</v>
      </c>
      <c r="AD394" s="19" t="n">
        <v>0.184768781396904</v>
      </c>
      <c r="AE394" s="19" t="n">
        <v>0.262818388111888</v>
      </c>
      <c r="AF394" s="19"/>
      <c r="AG394" s="19" t="n">
        <v>0.185998865583128</v>
      </c>
      <c r="AH394" s="19" t="n">
        <v>0.219303285227891</v>
      </c>
      <c r="AI394" s="19" t="n">
        <v>0.0829257740780304</v>
      </c>
      <c r="AJ394" s="19" t="n">
        <v>0.251888238920689</v>
      </c>
      <c r="AK394" s="19" t="n">
        <v>0.22265208162501</v>
      </c>
      <c r="AL394" s="19"/>
      <c r="AM394" s="19" t="n">
        <v>0.205625187487816</v>
      </c>
      <c r="AN394" s="19" t="n">
        <v>0.227668259569629</v>
      </c>
      <c r="AO394" s="19" t="n">
        <v>0.154885277854669</v>
      </c>
      <c r="AP394" s="19"/>
      <c r="AQ394" s="19" t="n">
        <v>0.204764198484416</v>
      </c>
      <c r="AR394" s="19" t="n">
        <v>0.161853189160644</v>
      </c>
      <c r="AS394" s="19" t="n">
        <v>0.187358720927034</v>
      </c>
      <c r="AT394" s="19" t="n">
        <v>0.286691686482685</v>
      </c>
      <c r="AU394" s="19" t="n">
        <v>0.232899083100526</v>
      </c>
    </row>
    <row r="395">
      <c r="B395" t="s">
        <v>188</v>
      </c>
      <c r="C395" s="19" t="n">
        <v>0.12674511419161</v>
      </c>
      <c r="D395" s="19" t="n">
        <v>0.140115676297401</v>
      </c>
      <c r="E395" s="19" t="n">
        <v>0.112976869109228</v>
      </c>
      <c r="F395" s="19"/>
      <c r="G395" s="19" t="n">
        <v>0.2636571552064</v>
      </c>
      <c r="H395" s="19" t="n">
        <v>0.15739568937839</v>
      </c>
      <c r="I395" s="19" t="n">
        <v>0.120355314585479</v>
      </c>
      <c r="J395" s="19" t="n">
        <v>0.0999657230806383</v>
      </c>
      <c r="K395" s="19" t="n">
        <v>0.103248273702002</v>
      </c>
      <c r="L395" s="19" t="n">
        <v>0.0818631406155521</v>
      </c>
      <c r="M395" s="19"/>
      <c r="N395" s="19" t="n">
        <v>0.158942957438755</v>
      </c>
      <c r="O395" s="19" t="n">
        <v>0.131732825968655</v>
      </c>
      <c r="P395" s="19" t="n">
        <v>0.113495802898639</v>
      </c>
      <c r="Q395" s="19" t="n">
        <v>0.0999545831211286</v>
      </c>
      <c r="R395" s="19"/>
      <c r="S395" s="19" t="n">
        <v>0.201826032027759</v>
      </c>
      <c r="T395" s="19" t="n">
        <v>0.0920777232288533</v>
      </c>
      <c r="U395" s="19" t="n">
        <v>0.11599613618788</v>
      </c>
      <c r="V395" s="19" t="n">
        <v>0.0928267448888821</v>
      </c>
      <c r="W395" s="19" t="n">
        <v>0.125681485801235</v>
      </c>
      <c r="X395" s="19" t="n">
        <v>0.135572249341878</v>
      </c>
      <c r="Y395" s="19" t="n">
        <v>0.0827474726301381</v>
      </c>
      <c r="Z395" s="19" t="n">
        <v>0.0991192544880223</v>
      </c>
      <c r="AA395" s="19" t="n">
        <v>0.154046288393173</v>
      </c>
      <c r="AB395" s="19"/>
      <c r="AC395" s="19" t="n">
        <v>0.118111696177115</v>
      </c>
      <c r="AD395" s="19" t="n">
        <v>0.126673018800014</v>
      </c>
      <c r="AE395" s="19" t="n">
        <v>0.105193790381241</v>
      </c>
      <c r="AF395" s="19"/>
      <c r="AG395" s="19" t="n">
        <v>0.109463364073111</v>
      </c>
      <c r="AH395" s="19" t="n">
        <v>0.148947104203177</v>
      </c>
      <c r="AI395" s="19" t="n">
        <v>0.106057905996867</v>
      </c>
      <c r="AJ395" s="19" t="n">
        <v>0.14080730618496</v>
      </c>
      <c r="AK395" s="19" t="n">
        <v>0.103053318394003</v>
      </c>
      <c r="AL395" s="19"/>
      <c r="AM395" s="19" t="n">
        <v>0.13638327259103</v>
      </c>
      <c r="AN395" s="19" t="n">
        <v>0.143197434379889</v>
      </c>
      <c r="AO395" s="19" t="n">
        <v>0.205023445623909</v>
      </c>
      <c r="AP395" s="19"/>
      <c r="AQ395" s="19" t="n">
        <v>0.0786417227245227</v>
      </c>
      <c r="AR395" s="19" t="n">
        <v>0.137648539398777</v>
      </c>
      <c r="AS395" s="19" t="n">
        <v>0.167738304377487</v>
      </c>
      <c r="AT395" s="19" t="n">
        <v>0.152786421595439</v>
      </c>
      <c r="AU395" s="19" t="n">
        <v>0.130626633788386</v>
      </c>
    </row>
    <row r="396">
      <c r="B396" t="s">
        <v>88</v>
      </c>
      <c r="C396" s="19" t="n">
        <v>0.675752632976709</v>
      </c>
      <c r="D396" s="19" t="n">
        <v>0.641145594010786</v>
      </c>
      <c r="E396" s="19" t="n">
        <v>0.709088294652834</v>
      </c>
      <c r="F396" s="19"/>
      <c r="G396" s="19" t="n">
        <v>0.484424968175885</v>
      </c>
      <c r="H396" s="19" t="n">
        <v>0.475488753912286</v>
      </c>
      <c r="I396" s="19" t="n">
        <v>0.649484505611209</v>
      </c>
      <c r="J396" s="19" t="n">
        <v>0.720285002722906</v>
      </c>
      <c r="K396" s="19" t="n">
        <v>0.781929645085816</v>
      </c>
      <c r="L396" s="19" t="n">
        <v>0.822548488529963</v>
      </c>
      <c r="M396" s="19"/>
      <c r="N396" s="19" t="n">
        <v>0.659396802294523</v>
      </c>
      <c r="O396" s="19" t="n">
        <v>0.690695365762911</v>
      </c>
      <c r="P396" s="19" t="n">
        <v>0.659108314930928</v>
      </c>
      <c r="Q396" s="19" t="n">
        <v>0.692525669220052</v>
      </c>
      <c r="R396" s="19"/>
      <c r="S396" s="19" t="n">
        <v>0.539951879749162</v>
      </c>
      <c r="T396" s="19" t="n">
        <v>0.779429429571241</v>
      </c>
      <c r="U396" s="19" t="n">
        <v>0.737784771292332</v>
      </c>
      <c r="V396" s="19" t="n">
        <v>0.742109365170155</v>
      </c>
      <c r="W396" s="19" t="n">
        <v>0.720110086810578</v>
      </c>
      <c r="X396" s="19" t="n">
        <v>0.643788619664887</v>
      </c>
      <c r="Y396" s="19" t="n">
        <v>0.674456377544974</v>
      </c>
      <c r="Z396" s="19" t="n">
        <v>0.643751290223156</v>
      </c>
      <c r="AA396" s="19" t="n">
        <v>0.613515400025173</v>
      </c>
      <c r="AB396" s="19"/>
      <c r="AC396" s="19" t="n">
        <v>0.691418098487666</v>
      </c>
      <c r="AD396" s="19" t="n">
        <v>0.688558199803081</v>
      </c>
      <c r="AE396" s="19" t="n">
        <v>0.631987821506871</v>
      </c>
      <c r="AF396" s="19"/>
      <c r="AG396" s="19" t="n">
        <v>0.704537770343761</v>
      </c>
      <c r="AH396" s="19" t="n">
        <v>0.631749610568931</v>
      </c>
      <c r="AI396" s="19" t="n">
        <v>0.811016319925102</v>
      </c>
      <c r="AJ396" s="19" t="n">
        <v>0.607304454894351</v>
      </c>
      <c r="AK396" s="19" t="n">
        <v>0.674294599980987</v>
      </c>
      <c r="AL396" s="19"/>
      <c r="AM396" s="19" t="n">
        <v>0.657991539921153</v>
      </c>
      <c r="AN396" s="19" t="n">
        <v>0.629134306050482</v>
      </c>
      <c r="AO396" s="19" t="n">
        <v>0.640091276521422</v>
      </c>
      <c r="AP396" s="19"/>
      <c r="AQ396" s="19" t="n">
        <v>0.716594078791061</v>
      </c>
      <c r="AR396" s="19" t="n">
        <v>0.700498271440579</v>
      </c>
      <c r="AS396" s="19" t="n">
        <v>0.644902974695479</v>
      </c>
      <c r="AT396" s="19" t="n">
        <v>0.560521891921876</v>
      </c>
      <c r="AU396" s="19" t="n">
        <v>0.636474283111088</v>
      </c>
    </row>
    <row r="397">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row>
    <row r="398">
      <c r="B398" s="7" t="s">
        <v>199</v>
      </c>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row>
    <row r="399">
      <c r="B399" s="26" t="s">
        <v>79</v>
      </c>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row>
    <row r="400">
      <c r="B400" t="s">
        <v>187</v>
      </c>
      <c r="C400" s="19" t="n">
        <v>0.251126219774347</v>
      </c>
      <c r="D400" s="19" t="n">
        <v>0.245786508240013</v>
      </c>
      <c r="E400" s="19" t="n">
        <v>0.255535074155797</v>
      </c>
      <c r="F400" s="19"/>
      <c r="G400" s="19" t="n">
        <v>0.271343414293814</v>
      </c>
      <c r="H400" s="19" t="n">
        <v>0.320533388276141</v>
      </c>
      <c r="I400" s="19" t="n">
        <v>0.30349343518153</v>
      </c>
      <c r="J400" s="19" t="n">
        <v>0.249237367737635</v>
      </c>
      <c r="K400" s="19" t="n">
        <v>0.203669498674445</v>
      </c>
      <c r="L400" s="19" t="n">
        <v>0.188624996299817</v>
      </c>
      <c r="M400" s="19"/>
      <c r="N400" s="19" t="n">
        <v>0.263545837764975</v>
      </c>
      <c r="O400" s="19" t="n">
        <v>0.207596813164531</v>
      </c>
      <c r="P400" s="19" t="n">
        <v>0.256166387815009</v>
      </c>
      <c r="Q400" s="19" t="n">
        <v>0.275870386528401</v>
      </c>
      <c r="R400" s="19"/>
      <c r="S400" s="19" t="n">
        <v>0.334261630106872</v>
      </c>
      <c r="T400" s="19" t="n">
        <v>0.196115604755836</v>
      </c>
      <c r="U400" s="19" t="n">
        <v>0.18048606917541</v>
      </c>
      <c r="V400" s="19" t="n">
        <v>0.234852384574319</v>
      </c>
      <c r="W400" s="19" t="n">
        <v>0.223022441145835</v>
      </c>
      <c r="X400" s="19" t="n">
        <v>0.251605394007973</v>
      </c>
      <c r="Y400" s="19" t="n">
        <v>0.227699073243463</v>
      </c>
      <c r="Z400" s="19" t="n">
        <v>0.300199911832703</v>
      </c>
      <c r="AA400" s="19" t="n">
        <v>0.307063910206276</v>
      </c>
      <c r="AB400" s="19"/>
      <c r="AC400" s="19" t="n">
        <v>0.250518302645617</v>
      </c>
      <c r="AD400" s="19" t="n">
        <v>0.250032753470976</v>
      </c>
      <c r="AE400" s="19" t="n">
        <v>0.279806092893306</v>
      </c>
      <c r="AF400" s="19"/>
      <c r="AG400" s="19" t="n">
        <v>0.251826947082187</v>
      </c>
      <c r="AH400" s="19" t="n">
        <v>0.288335767932821</v>
      </c>
      <c r="AI400" s="19" t="n">
        <v>0.170329356435192</v>
      </c>
      <c r="AJ400" s="19" t="n">
        <v>0.174893720291085</v>
      </c>
      <c r="AK400" s="19" t="n">
        <v>0.225225472684089</v>
      </c>
      <c r="AL400" s="19"/>
      <c r="AM400" s="19" t="n">
        <v>0.286852132031627</v>
      </c>
      <c r="AN400" s="19" t="n">
        <v>0.266510467055508</v>
      </c>
      <c r="AO400" s="19" t="n">
        <v>0.254758270656349</v>
      </c>
      <c r="AP400" s="19"/>
      <c r="AQ400" s="19" t="n">
        <v>0.265981477716704</v>
      </c>
      <c r="AR400" s="19" t="n">
        <v>0.202234172470479</v>
      </c>
      <c r="AS400" s="19" t="n">
        <v>0.227604663903855</v>
      </c>
      <c r="AT400" s="19" t="n">
        <v>0.331339441158555</v>
      </c>
      <c r="AU400" s="19" t="n">
        <v>0.266747052899958</v>
      </c>
    </row>
    <row r="401">
      <c r="B401" t="s">
        <v>188</v>
      </c>
      <c r="C401" s="19" t="n">
        <v>0.119540790164019</v>
      </c>
      <c r="D401" s="19" t="n">
        <v>0.140093426446392</v>
      </c>
      <c r="E401" s="19" t="n">
        <v>0.100204277942896</v>
      </c>
      <c r="F401" s="19"/>
      <c r="G401" s="19" t="n">
        <v>0.213452345021409</v>
      </c>
      <c r="H401" s="19" t="n">
        <v>0.17804532806638</v>
      </c>
      <c r="I401" s="19" t="n">
        <v>0.101886974917276</v>
      </c>
      <c r="J401" s="19" t="n">
        <v>0.0909068840575636</v>
      </c>
      <c r="K401" s="19" t="n">
        <v>0.100775473654141</v>
      </c>
      <c r="L401" s="19" t="n">
        <v>0.0798455802630549</v>
      </c>
      <c r="M401" s="19"/>
      <c r="N401" s="19" t="n">
        <v>0.126255699683131</v>
      </c>
      <c r="O401" s="19" t="n">
        <v>0.141009974824598</v>
      </c>
      <c r="P401" s="19" t="n">
        <v>0.119587268738144</v>
      </c>
      <c r="Q401" s="19" t="n">
        <v>0.0913113858037911</v>
      </c>
      <c r="R401" s="19"/>
      <c r="S401" s="19" t="n">
        <v>0.164859677121467</v>
      </c>
      <c r="T401" s="19" t="n">
        <v>0.0984843358163243</v>
      </c>
      <c r="U401" s="19" t="n">
        <v>0.126805605995589</v>
      </c>
      <c r="V401" s="19" t="n">
        <v>0.0861398813112834</v>
      </c>
      <c r="W401" s="19" t="n">
        <v>0.119691282874326</v>
      </c>
      <c r="X401" s="19" t="n">
        <v>0.119196867559168</v>
      </c>
      <c r="Y401" s="19" t="n">
        <v>0.091957456783407</v>
      </c>
      <c r="Z401" s="19" t="n">
        <v>0.100815942611225</v>
      </c>
      <c r="AA401" s="19" t="n">
        <v>0.141922763068233</v>
      </c>
      <c r="AB401" s="19"/>
      <c r="AC401" s="19" t="n">
        <v>0.109187789224243</v>
      </c>
      <c r="AD401" s="19" t="n">
        <v>0.117398004094435</v>
      </c>
      <c r="AE401" s="19" t="n">
        <v>0.124599911900995</v>
      </c>
      <c r="AF401" s="19"/>
      <c r="AG401" s="19" t="n">
        <v>0.111158284289084</v>
      </c>
      <c r="AH401" s="19" t="n">
        <v>0.123918698322556</v>
      </c>
      <c r="AI401" s="19" t="n">
        <v>0.104159243162914</v>
      </c>
      <c r="AJ401" s="19" t="n">
        <v>0.175279198167805</v>
      </c>
      <c r="AK401" s="19" t="n">
        <v>0.122470714513595</v>
      </c>
      <c r="AL401" s="19"/>
      <c r="AM401" s="19" t="n">
        <v>0.127763352953338</v>
      </c>
      <c r="AN401" s="19" t="n">
        <v>0.142486853379976</v>
      </c>
      <c r="AO401" s="19" t="n">
        <v>0.151950114309263</v>
      </c>
      <c r="AP401" s="19"/>
      <c r="AQ401" s="19" t="n">
        <v>0.0862239352391616</v>
      </c>
      <c r="AR401" s="19" t="n">
        <v>0.123973382567734</v>
      </c>
      <c r="AS401" s="19" t="n">
        <v>0.147443082970935</v>
      </c>
      <c r="AT401" s="19" t="n">
        <v>0.143199842381732</v>
      </c>
      <c r="AU401" s="19" t="n">
        <v>0.130626633788386</v>
      </c>
    </row>
    <row r="402">
      <c r="B402" t="s">
        <v>88</v>
      </c>
      <c r="C402" s="19" t="n">
        <v>0.629332990061635</v>
      </c>
      <c r="D402" s="19" t="n">
        <v>0.614120065313595</v>
      </c>
      <c r="E402" s="19" t="n">
        <v>0.644260647901307</v>
      </c>
      <c r="F402" s="19"/>
      <c r="G402" s="19" t="n">
        <v>0.515204240684777</v>
      </c>
      <c r="H402" s="19" t="n">
        <v>0.501421283657479</v>
      </c>
      <c r="I402" s="19" t="n">
        <v>0.594619589901193</v>
      </c>
      <c r="J402" s="19" t="n">
        <v>0.659855748204801</v>
      </c>
      <c r="K402" s="19" t="n">
        <v>0.695555027671413</v>
      </c>
      <c r="L402" s="19" t="n">
        <v>0.731529423437128</v>
      </c>
      <c r="M402" s="19"/>
      <c r="N402" s="19" t="n">
        <v>0.610198462551893</v>
      </c>
      <c r="O402" s="19" t="n">
        <v>0.651393212010871</v>
      </c>
      <c r="P402" s="19" t="n">
        <v>0.624246343446847</v>
      </c>
      <c r="Q402" s="19" t="n">
        <v>0.632818227667808</v>
      </c>
      <c r="R402" s="19"/>
      <c r="S402" s="19" t="n">
        <v>0.500878692771661</v>
      </c>
      <c r="T402" s="19" t="n">
        <v>0.705400059427839</v>
      </c>
      <c r="U402" s="19" t="n">
        <v>0.692708324829001</v>
      </c>
      <c r="V402" s="19" t="n">
        <v>0.679007734114398</v>
      </c>
      <c r="W402" s="19" t="n">
        <v>0.657286275979839</v>
      </c>
      <c r="X402" s="19" t="n">
        <v>0.62919773843286</v>
      </c>
      <c r="Y402" s="19" t="n">
        <v>0.68034346997313</v>
      </c>
      <c r="Z402" s="19" t="n">
        <v>0.598984145556072</v>
      </c>
      <c r="AA402" s="19" t="n">
        <v>0.55101332672549</v>
      </c>
      <c r="AB402" s="19"/>
      <c r="AC402" s="19" t="n">
        <v>0.64029390813014</v>
      </c>
      <c r="AD402" s="19" t="n">
        <v>0.632569242434589</v>
      </c>
      <c r="AE402" s="19" t="n">
        <v>0.595593995205698</v>
      </c>
      <c r="AF402" s="19"/>
      <c r="AG402" s="19" t="n">
        <v>0.637014768628729</v>
      </c>
      <c r="AH402" s="19" t="n">
        <v>0.587745533744622</v>
      </c>
      <c r="AI402" s="19" t="n">
        <v>0.725511400401894</v>
      </c>
      <c r="AJ402" s="19" t="n">
        <v>0.649827081541109</v>
      </c>
      <c r="AK402" s="19" t="n">
        <v>0.652303812802316</v>
      </c>
      <c r="AL402" s="19"/>
      <c r="AM402" s="19" t="n">
        <v>0.585384515015034</v>
      </c>
      <c r="AN402" s="19" t="n">
        <v>0.591002679564516</v>
      </c>
      <c r="AO402" s="19" t="n">
        <v>0.593291615034387</v>
      </c>
      <c r="AP402" s="19"/>
      <c r="AQ402" s="19" t="n">
        <v>0.647794587044135</v>
      </c>
      <c r="AR402" s="19" t="n">
        <v>0.673792444961787</v>
      </c>
      <c r="AS402" s="19" t="n">
        <v>0.62495225312521</v>
      </c>
      <c r="AT402" s="19" t="n">
        <v>0.525460716459712</v>
      </c>
      <c r="AU402" s="19" t="n">
        <v>0.602626313311655</v>
      </c>
    </row>
    <row r="403">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row>
    <row r="404">
      <c r="B404" s="7" t="s">
        <v>203</v>
      </c>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row>
    <row r="405">
      <c r="B405" s="26" t="s">
        <v>79</v>
      </c>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row>
    <row r="406">
      <c r="B406" t="s">
        <v>94</v>
      </c>
      <c r="C406" s="19" t="n">
        <v>0.22874745400552</v>
      </c>
      <c r="D406" s="19" t="n">
        <v>0.223989017919015</v>
      </c>
      <c r="E406" s="19" t="n">
        <v>0.233335271782134</v>
      </c>
      <c r="F406" s="19"/>
      <c r="G406" s="19" t="n">
        <v>0.264935492780705</v>
      </c>
      <c r="H406" s="19" t="n">
        <v>0.178884730906422</v>
      </c>
      <c r="I406" s="19" t="n">
        <v>0.233260604976602</v>
      </c>
      <c r="J406" s="19" t="n">
        <v>0.193104677479181</v>
      </c>
      <c r="K406" s="19" t="n">
        <v>0.231411209202191</v>
      </c>
      <c r="L406" s="19" t="n">
        <v>0.269080227027461</v>
      </c>
      <c r="M406" s="19"/>
      <c r="N406" s="19" t="n">
        <v>0.215109328757998</v>
      </c>
      <c r="O406" s="19" t="n">
        <v>0.22482226063863</v>
      </c>
      <c r="P406" s="19" t="n">
        <v>0.259050960504508</v>
      </c>
      <c r="Q406" s="19" t="n">
        <v>0.223644564490102</v>
      </c>
      <c r="R406" s="19"/>
      <c r="S406" s="19" t="n">
        <v>0.214258738221022</v>
      </c>
      <c r="T406" s="19" t="n">
        <v>0.258662592715022</v>
      </c>
      <c r="U406" s="19" t="n">
        <v>0.226752675720964</v>
      </c>
      <c r="V406" s="19" t="n">
        <v>0.197780590271551</v>
      </c>
      <c r="W406" s="19" t="n">
        <v>0.223326456878559</v>
      </c>
      <c r="X406" s="19" t="n">
        <v>0.221152790009148</v>
      </c>
      <c r="Y406" s="19" t="n">
        <v>0.208600149818741</v>
      </c>
      <c r="Z406" s="19" t="n">
        <v>0.194707676012142</v>
      </c>
      <c r="AA406" s="19" t="n">
        <v>0.274116791856353</v>
      </c>
      <c r="AB406" s="19"/>
      <c r="AC406" s="19" t="n">
        <v>0.275386592387578</v>
      </c>
      <c r="AD406" s="19" t="n">
        <v>0.216805067194911</v>
      </c>
      <c r="AE406" s="19" t="n">
        <v>0.127976932081925</v>
      </c>
      <c r="AF406" s="19"/>
      <c r="AG406" s="19" t="n">
        <v>0.27222950875986</v>
      </c>
      <c r="AH406" s="19" t="n">
        <v>0.211053372651779</v>
      </c>
      <c r="AI406" s="19" t="n">
        <v>0.195589765976164</v>
      </c>
      <c r="AJ406" s="19" t="n">
        <v>0.408481509693919</v>
      </c>
      <c r="AK406" s="19" t="n">
        <v>0.123898750943327</v>
      </c>
      <c r="AL406" s="19"/>
      <c r="AM406" s="19" t="n">
        <v>0.261998957867888</v>
      </c>
      <c r="AN406" s="19" t="n">
        <v>0.212437184739992</v>
      </c>
      <c r="AO406" s="19" t="n">
        <v>0.210678488124998</v>
      </c>
      <c r="AP406" s="19"/>
      <c r="AQ406" s="19" t="n">
        <v>0.205502048319588</v>
      </c>
      <c r="AR406" s="19" t="n">
        <v>0.255834954845505</v>
      </c>
      <c r="AS406" s="19" t="n">
        <v>0.211282815769156</v>
      </c>
      <c r="AT406" s="19" t="n">
        <v>0.18621302455401</v>
      </c>
      <c r="AU406" s="19" t="n">
        <v>0.266507234189192</v>
      </c>
    </row>
    <row r="407">
      <c r="B407" t="s">
        <v>95</v>
      </c>
      <c r="C407" s="19" t="n">
        <v>0.41515969761542</v>
      </c>
      <c r="D407" s="19" t="n">
        <v>0.409278237052055</v>
      </c>
      <c r="E407" s="19" t="n">
        <v>0.420455000072177</v>
      </c>
      <c r="F407" s="19"/>
      <c r="G407" s="19" t="n">
        <v>0.386752798163466</v>
      </c>
      <c r="H407" s="19" t="n">
        <v>0.402569957997052</v>
      </c>
      <c r="I407" s="19" t="n">
        <v>0.413782365919452</v>
      </c>
      <c r="J407" s="19" t="n">
        <v>0.421108194949446</v>
      </c>
      <c r="K407" s="19" t="n">
        <v>0.403554503007205</v>
      </c>
      <c r="L407" s="19" t="n">
        <v>0.441838897978005</v>
      </c>
      <c r="M407" s="19"/>
      <c r="N407" s="19" t="n">
        <v>0.452530560357262</v>
      </c>
      <c r="O407" s="19" t="n">
        <v>0.428032131260087</v>
      </c>
      <c r="P407" s="19" t="n">
        <v>0.397170232386418</v>
      </c>
      <c r="Q407" s="19" t="n">
        <v>0.377752300827233</v>
      </c>
      <c r="R407" s="19"/>
      <c r="S407" s="19" t="n">
        <v>0.398902675367311</v>
      </c>
      <c r="T407" s="19" t="n">
        <v>0.432486520016046</v>
      </c>
      <c r="U407" s="19" t="n">
        <v>0.432192719849302</v>
      </c>
      <c r="V407" s="19" t="n">
        <v>0.444117508635562</v>
      </c>
      <c r="W407" s="19" t="n">
        <v>0.464511249687989</v>
      </c>
      <c r="X407" s="19" t="n">
        <v>0.392374699838002</v>
      </c>
      <c r="Y407" s="19" t="n">
        <v>0.435720525065925</v>
      </c>
      <c r="Z407" s="19" t="n">
        <v>0.40569517942653</v>
      </c>
      <c r="AA407" s="19" t="n">
        <v>0.348627049981098</v>
      </c>
      <c r="AB407" s="19"/>
      <c r="AC407" s="19" t="n">
        <v>0.404919460507271</v>
      </c>
      <c r="AD407" s="19" t="n">
        <v>0.452298034339422</v>
      </c>
      <c r="AE407" s="19" t="n">
        <v>0.369295368737467</v>
      </c>
      <c r="AF407" s="19"/>
      <c r="AG407" s="19" t="n">
        <v>0.42749157512468</v>
      </c>
      <c r="AH407" s="19" t="n">
        <v>0.427560310876604</v>
      </c>
      <c r="AI407" s="19" t="n">
        <v>0.479860507325736</v>
      </c>
      <c r="AJ407" s="19" t="n">
        <v>0.348424090649518</v>
      </c>
      <c r="AK407" s="19" t="n">
        <v>0.372336891251707</v>
      </c>
      <c r="AL407" s="19"/>
      <c r="AM407" s="19" t="n">
        <v>0.439675598608252</v>
      </c>
      <c r="AN407" s="19" t="n">
        <v>0.439374160833602</v>
      </c>
      <c r="AO407" s="19" t="n">
        <v>0.456027926953781</v>
      </c>
      <c r="AP407" s="19"/>
      <c r="AQ407" s="19" t="n">
        <v>0.392201065940421</v>
      </c>
      <c r="AR407" s="19" t="n">
        <v>0.392812544057411</v>
      </c>
      <c r="AS407" s="19" t="n">
        <v>0.427842114995175</v>
      </c>
      <c r="AT407" s="19" t="n">
        <v>0.47955482718538</v>
      </c>
      <c r="AU407" s="19" t="n">
        <v>0.443246110787251</v>
      </c>
    </row>
    <row r="408">
      <c r="B408" t="s">
        <v>96</v>
      </c>
      <c r="C408" s="19" t="n">
        <v>0.178948278344504</v>
      </c>
      <c r="D408" s="19" t="n">
        <v>0.180267296975397</v>
      </c>
      <c r="E408" s="19" t="n">
        <v>0.177945071590636</v>
      </c>
      <c r="F408" s="19"/>
      <c r="G408" s="19" t="n">
        <v>0.178710864939249</v>
      </c>
      <c r="H408" s="19" t="n">
        <v>0.260014410217007</v>
      </c>
      <c r="I408" s="19" t="n">
        <v>0.178755507948089</v>
      </c>
      <c r="J408" s="19" t="n">
        <v>0.193876042912955</v>
      </c>
      <c r="K408" s="19" t="n">
        <v>0.167088482251451</v>
      </c>
      <c r="L408" s="19" t="n">
        <v>0.117617592602978</v>
      </c>
      <c r="M408" s="19"/>
      <c r="N408" s="19" t="n">
        <v>0.170682665734269</v>
      </c>
      <c r="O408" s="19" t="n">
        <v>0.186784698122929</v>
      </c>
      <c r="P408" s="19" t="n">
        <v>0.177595038556047</v>
      </c>
      <c r="Q408" s="19" t="n">
        <v>0.179336982766003</v>
      </c>
      <c r="R408" s="19"/>
      <c r="S408" s="19" t="n">
        <v>0.208982912551573</v>
      </c>
      <c r="T408" s="19" t="n">
        <v>0.128986279637097</v>
      </c>
      <c r="U408" s="19" t="n">
        <v>0.162954986379984</v>
      </c>
      <c r="V408" s="19" t="n">
        <v>0.181876665595662</v>
      </c>
      <c r="W408" s="19" t="n">
        <v>0.193522669419287</v>
      </c>
      <c r="X408" s="19" t="n">
        <v>0.18772225186075</v>
      </c>
      <c r="Y408" s="19" t="n">
        <v>0.161033595284998</v>
      </c>
      <c r="Z408" s="19" t="n">
        <v>0.233478053513915</v>
      </c>
      <c r="AA408" s="19" t="n">
        <v>0.191923316494177</v>
      </c>
      <c r="AB408" s="19"/>
      <c r="AC408" s="19" t="n">
        <v>0.140844327839072</v>
      </c>
      <c r="AD408" s="19" t="n">
        <v>0.183446279068999</v>
      </c>
      <c r="AE408" s="19" t="n">
        <v>0.241205438991702</v>
      </c>
      <c r="AF408" s="19"/>
      <c r="AG408" s="19" t="n">
        <v>0.153768447623668</v>
      </c>
      <c r="AH408" s="19" t="n">
        <v>0.209659205907369</v>
      </c>
      <c r="AI408" s="19" t="n">
        <v>0.100429306853332</v>
      </c>
      <c r="AJ408" s="19" t="n">
        <v>0.0351843049930751</v>
      </c>
      <c r="AK408" s="19" t="n">
        <v>0.238981623676919</v>
      </c>
      <c r="AL408" s="19"/>
      <c r="AM408" s="19" t="n">
        <v>0.149767753298324</v>
      </c>
      <c r="AN408" s="19" t="n">
        <v>0.198499668797794</v>
      </c>
      <c r="AO408" s="19" t="n">
        <v>0.125756293114358</v>
      </c>
      <c r="AP408" s="19"/>
      <c r="AQ408" s="19" t="n">
        <v>0.222992829006324</v>
      </c>
      <c r="AR408" s="19" t="n">
        <v>0.162027706033593</v>
      </c>
      <c r="AS408" s="19" t="n">
        <v>0.174629205625939</v>
      </c>
      <c r="AT408" s="19" t="n">
        <v>0.173354296150641</v>
      </c>
      <c r="AU408" s="19" t="n">
        <v>0.113436217897316</v>
      </c>
    </row>
    <row r="409">
      <c r="B409" t="s">
        <v>97</v>
      </c>
      <c r="C409" s="19" t="n">
        <v>0.053758473139514</v>
      </c>
      <c r="D409" s="19" t="n">
        <v>0.0578913594352501</v>
      </c>
      <c r="E409" s="19" t="n">
        <v>0.0502052809603317</v>
      </c>
      <c r="F409" s="19"/>
      <c r="G409" s="19" t="n">
        <v>0.102146469077294</v>
      </c>
      <c r="H409" s="19" t="n">
        <v>0.0901309051908914</v>
      </c>
      <c r="I409" s="19" t="n">
        <v>0.062592695258609</v>
      </c>
      <c r="J409" s="19" t="n">
        <v>0.0651169764388576</v>
      </c>
      <c r="K409" s="19" t="n">
        <v>0.0246428523807209</v>
      </c>
      <c r="L409" s="19" t="n">
        <v>0.0109056598657309</v>
      </c>
      <c r="M409" s="19"/>
      <c r="N409" s="19" t="n">
        <v>0.04171040644033</v>
      </c>
      <c r="O409" s="19" t="n">
        <v>0.0451757238351907</v>
      </c>
      <c r="P409" s="19" t="n">
        <v>0.0610332900246899</v>
      </c>
      <c r="Q409" s="19" t="n">
        <v>0.0678892566458649</v>
      </c>
      <c r="R409" s="19"/>
      <c r="S409" s="19" t="n">
        <v>0.0701797069411268</v>
      </c>
      <c r="T409" s="19" t="n">
        <v>0.0408108990983128</v>
      </c>
      <c r="U409" s="19" t="n">
        <v>0.065574805652167</v>
      </c>
      <c r="V409" s="19" t="n">
        <v>0.0509160765760195</v>
      </c>
      <c r="W409" s="19" t="n">
        <v>0.0441276103527154</v>
      </c>
      <c r="X409" s="19" t="n">
        <v>0.0551666465902747</v>
      </c>
      <c r="Y409" s="19" t="n">
        <v>0.0523107652531022</v>
      </c>
      <c r="Z409" s="19" t="n">
        <v>0.0642880113257921</v>
      </c>
      <c r="AA409" s="19" t="n">
        <v>0.0458027306968906</v>
      </c>
      <c r="AB409" s="19"/>
      <c r="AC409" s="19" t="n">
        <v>0.0346943141127368</v>
      </c>
      <c r="AD409" s="19" t="n">
        <v>0.0461171994124242</v>
      </c>
      <c r="AE409" s="19" t="n">
        <v>0.112003032052696</v>
      </c>
      <c r="AF409" s="19"/>
      <c r="AG409" s="19" t="n">
        <v>0.0341877423876952</v>
      </c>
      <c r="AH409" s="19" t="n">
        <v>0.0634275117563438</v>
      </c>
      <c r="AI409" s="19" t="n">
        <v>0.0455316242639652</v>
      </c>
      <c r="AJ409" s="19" t="n">
        <v>0.0612866997137</v>
      </c>
      <c r="AK409" s="19" t="n">
        <v>0.0822752384486182</v>
      </c>
      <c r="AL409" s="19"/>
      <c r="AM409" s="19" t="n">
        <v>0.0445494741620345</v>
      </c>
      <c r="AN409" s="19" t="n">
        <v>0.0593204191431496</v>
      </c>
      <c r="AO409" s="19" t="n">
        <v>0.0657294580335973</v>
      </c>
      <c r="AP409" s="19"/>
      <c r="AQ409" s="19" t="n">
        <v>0.0512038352097346</v>
      </c>
      <c r="AR409" s="19" t="n">
        <v>0.0531628302167132</v>
      </c>
      <c r="AS409" s="19" t="n">
        <v>0.0624441275740308</v>
      </c>
      <c r="AT409" s="19" t="n">
        <v>0.0852485003780979</v>
      </c>
      <c r="AU409" s="19" t="n">
        <v>0</v>
      </c>
    </row>
    <row r="410">
      <c r="B410" t="s">
        <v>98</v>
      </c>
      <c r="C410" s="19" t="n">
        <v>0.00956717585980257</v>
      </c>
      <c r="D410" s="19" t="n">
        <v>0.00663007276210555</v>
      </c>
      <c r="E410" s="19" t="n">
        <v>0.0123696706424037</v>
      </c>
      <c r="F410" s="19"/>
      <c r="G410" s="19" t="n">
        <v>0.021139566309763</v>
      </c>
      <c r="H410" s="19" t="n">
        <v>0.0193068369413067</v>
      </c>
      <c r="I410" s="19" t="n">
        <v>0.00784438861644365</v>
      </c>
      <c r="J410" s="19" t="n">
        <v>0.00243506681351506</v>
      </c>
      <c r="K410" s="19" t="n">
        <v>0.00642394219233105</v>
      </c>
      <c r="L410" s="19" t="n">
        <v>0.00565471557934656</v>
      </c>
      <c r="M410" s="19"/>
      <c r="N410" s="19" t="n">
        <v>0.00733127100220406</v>
      </c>
      <c r="O410" s="19" t="n">
        <v>0.00602430622548047</v>
      </c>
      <c r="P410" s="19" t="n">
        <v>0.0120693214465341</v>
      </c>
      <c r="Q410" s="19" t="n">
        <v>0.0135865412589665</v>
      </c>
      <c r="R410" s="19"/>
      <c r="S410" s="19" t="n">
        <v>0.0186695240199732</v>
      </c>
      <c r="T410" s="19" t="n">
        <v>0.0133734367887796</v>
      </c>
      <c r="U410" s="19" t="n">
        <v>0</v>
      </c>
      <c r="V410" s="19" t="n">
        <v>0.00660906695366332</v>
      </c>
      <c r="W410" s="19" t="n">
        <v>0.00470779089058691</v>
      </c>
      <c r="X410" s="19" t="n">
        <v>0.00562727954208121</v>
      </c>
      <c r="Y410" s="19" t="n">
        <v>0.0168706451133097</v>
      </c>
      <c r="Z410" s="19" t="n">
        <v>0.00840801528933738</v>
      </c>
      <c r="AA410" s="19" t="n">
        <v>0.00520715882398626</v>
      </c>
      <c r="AB410" s="19"/>
      <c r="AC410" s="19" t="n">
        <v>0.00633474098671462</v>
      </c>
      <c r="AD410" s="19" t="n">
        <v>0.00365582191829041</v>
      </c>
      <c r="AE410" s="19" t="n">
        <v>0.0293958284860167</v>
      </c>
      <c r="AF410" s="19"/>
      <c r="AG410" s="19" t="n">
        <v>0.00727998341887788</v>
      </c>
      <c r="AH410" s="19" t="n">
        <v>0.00519796842608745</v>
      </c>
      <c r="AI410" s="19" t="n">
        <v>0</v>
      </c>
      <c r="AJ410" s="19" t="n">
        <v>0</v>
      </c>
      <c r="AK410" s="19" t="n">
        <v>0.0241124242393414</v>
      </c>
      <c r="AL410" s="19"/>
      <c r="AM410" s="19" t="n">
        <v>0.00592191632870358</v>
      </c>
      <c r="AN410" s="19" t="n">
        <v>0.011951589493098</v>
      </c>
      <c r="AO410" s="19" t="n">
        <v>0.00658011721044601</v>
      </c>
      <c r="AP410" s="19"/>
      <c r="AQ410" s="19" t="n">
        <v>0.0025154651646076</v>
      </c>
      <c r="AR410" s="19" t="n">
        <v>0.0199078121375305</v>
      </c>
      <c r="AS410" s="19" t="n">
        <v>0.00776327067549615</v>
      </c>
      <c r="AT410" s="19" t="n">
        <v>0.00314475328577132</v>
      </c>
      <c r="AU410" s="19" t="n">
        <v>0.0914799059524598</v>
      </c>
    </row>
    <row r="411">
      <c r="B411" t="s">
        <v>88</v>
      </c>
      <c r="C411" s="19" t="n">
        <v>0.113818921035239</v>
      </c>
      <c r="D411" s="19" t="n">
        <v>0.121944015856177</v>
      </c>
      <c r="E411" s="19" t="n">
        <v>0.105689704952318</v>
      </c>
      <c r="F411" s="19"/>
      <c r="G411" s="19" t="n">
        <v>0.0463148087295231</v>
      </c>
      <c r="H411" s="19" t="n">
        <v>0.0490931587473216</v>
      </c>
      <c r="I411" s="19" t="n">
        <v>0.103764437280804</v>
      </c>
      <c r="J411" s="19" t="n">
        <v>0.124359041406046</v>
      </c>
      <c r="K411" s="19" t="n">
        <v>0.166879010966102</v>
      </c>
      <c r="L411" s="19" t="n">
        <v>0.154902906946479</v>
      </c>
      <c r="M411" s="19"/>
      <c r="N411" s="19" t="n">
        <v>0.112635767707938</v>
      </c>
      <c r="O411" s="19" t="n">
        <v>0.109160879917683</v>
      </c>
      <c r="P411" s="19" t="n">
        <v>0.0930811570818029</v>
      </c>
      <c r="Q411" s="19" t="n">
        <v>0.137790354011831</v>
      </c>
      <c r="R411" s="19"/>
      <c r="S411" s="19" t="n">
        <v>0.0890064428989937</v>
      </c>
      <c r="T411" s="19" t="n">
        <v>0.125680271744743</v>
      </c>
      <c r="U411" s="19" t="n">
        <v>0.112524812397582</v>
      </c>
      <c r="V411" s="19" t="n">
        <v>0.118700091967542</v>
      </c>
      <c r="W411" s="19" t="n">
        <v>0.0698042227708625</v>
      </c>
      <c r="X411" s="19" t="n">
        <v>0.137956332159744</v>
      </c>
      <c r="Y411" s="19" t="n">
        <v>0.125464319463925</v>
      </c>
      <c r="Z411" s="19" t="n">
        <v>0.0934230644322842</v>
      </c>
      <c r="AA411" s="19" t="n">
        <v>0.134322952147495</v>
      </c>
      <c r="AB411" s="19"/>
      <c r="AC411" s="19" t="n">
        <v>0.137820564166627</v>
      </c>
      <c r="AD411" s="19" t="n">
        <v>0.0976775980659526</v>
      </c>
      <c r="AE411" s="19" t="n">
        <v>0.120123399650193</v>
      </c>
      <c r="AF411" s="19"/>
      <c r="AG411" s="19" t="n">
        <v>0.105042742685219</v>
      </c>
      <c r="AH411" s="19" t="n">
        <v>0.0831016303818168</v>
      </c>
      <c r="AI411" s="19" t="n">
        <v>0.178588795580802</v>
      </c>
      <c r="AJ411" s="19" t="n">
        <v>0.146623394949789</v>
      </c>
      <c r="AK411" s="19" t="n">
        <v>0.158395071440087</v>
      </c>
      <c r="AL411" s="19"/>
      <c r="AM411" s="19" t="n">
        <v>0.098086299734798</v>
      </c>
      <c r="AN411" s="19" t="n">
        <v>0.0784169769923638</v>
      </c>
      <c r="AO411" s="19" t="n">
        <v>0.135227716562819</v>
      </c>
      <c r="AP411" s="19"/>
      <c r="AQ411" s="19" t="n">
        <v>0.125584756359325</v>
      </c>
      <c r="AR411" s="19" t="n">
        <v>0.116254152709247</v>
      </c>
      <c r="AS411" s="19" t="n">
        <v>0.116038465360204</v>
      </c>
      <c r="AT411" s="19" t="n">
        <v>0.0724845984460996</v>
      </c>
      <c r="AU411" s="19" t="n">
        <v>0.0853305311737818</v>
      </c>
    </row>
    <row r="412">
      <c r="B412" t="s">
        <v>99</v>
      </c>
      <c r="C412" s="19" t="n">
        <v>0.64390715162094</v>
      </c>
      <c r="D412" s="19" t="n">
        <v>0.633267254971071</v>
      </c>
      <c r="E412" s="19" t="n">
        <v>0.653790271854311</v>
      </c>
      <c r="F412" s="19"/>
      <c r="G412" s="19" t="n">
        <v>0.651688290944171</v>
      </c>
      <c r="H412" s="19" t="n">
        <v>0.581454688903474</v>
      </c>
      <c r="I412" s="19" t="n">
        <v>0.647042970896055</v>
      </c>
      <c r="J412" s="19" t="n">
        <v>0.614212872428627</v>
      </c>
      <c r="K412" s="19" t="n">
        <v>0.634965712209396</v>
      </c>
      <c r="L412" s="19" t="n">
        <v>0.710919125005466</v>
      </c>
      <c r="M412" s="19"/>
      <c r="N412" s="19" t="n">
        <v>0.667639889115259</v>
      </c>
      <c r="O412" s="19" t="n">
        <v>0.652854391898717</v>
      </c>
      <c r="P412" s="19" t="n">
        <v>0.656221192890926</v>
      </c>
      <c r="Q412" s="19" t="n">
        <v>0.601396865317335</v>
      </c>
      <c r="R412" s="19"/>
      <c r="S412" s="19" t="n">
        <v>0.613161413588333</v>
      </c>
      <c r="T412" s="19" t="n">
        <v>0.691149112731068</v>
      </c>
      <c r="U412" s="19" t="n">
        <v>0.658945395570266</v>
      </c>
      <c r="V412" s="19" t="n">
        <v>0.641898098907113</v>
      </c>
      <c r="W412" s="19" t="n">
        <v>0.687837706566548</v>
      </c>
      <c r="X412" s="19" t="n">
        <v>0.613527489847151</v>
      </c>
      <c r="Y412" s="19" t="n">
        <v>0.644320674884666</v>
      </c>
      <c r="Z412" s="19" t="n">
        <v>0.600402855438672</v>
      </c>
      <c r="AA412" s="19" t="n">
        <v>0.622743841837452</v>
      </c>
      <c r="AB412" s="19"/>
      <c r="AC412" s="19" t="n">
        <v>0.680306052894849</v>
      </c>
      <c r="AD412" s="19" t="n">
        <v>0.669103101534333</v>
      </c>
      <c r="AE412" s="19" t="n">
        <v>0.497272300819392</v>
      </c>
      <c r="AF412" s="19"/>
      <c r="AG412" s="19" t="n">
        <v>0.699721083884539</v>
      </c>
      <c r="AH412" s="19" t="n">
        <v>0.638613683528383</v>
      </c>
      <c r="AI412" s="19" t="n">
        <v>0.675450273301901</v>
      </c>
      <c r="AJ412" s="19" t="n">
        <v>0.756905600343436</v>
      </c>
      <c r="AK412" s="19" t="n">
        <v>0.496235642195034</v>
      </c>
      <c r="AL412" s="19"/>
      <c r="AM412" s="19" t="n">
        <v>0.70167455647614</v>
      </c>
      <c r="AN412" s="19" t="n">
        <v>0.651811345573595</v>
      </c>
      <c r="AO412" s="19" t="n">
        <v>0.666706415078779</v>
      </c>
      <c r="AP412" s="19"/>
      <c r="AQ412" s="19" t="n">
        <v>0.597703114260009</v>
      </c>
      <c r="AR412" s="19" t="n">
        <v>0.648647498902916</v>
      </c>
      <c r="AS412" s="19" t="n">
        <v>0.63912493076433</v>
      </c>
      <c r="AT412" s="19" t="n">
        <v>0.66576785173939</v>
      </c>
      <c r="AU412" s="19" t="n">
        <v>0.709753344976443</v>
      </c>
    </row>
    <row r="413">
      <c r="B413" t="s">
        <v>100</v>
      </c>
      <c r="C413" s="19" t="n">
        <v>0.0633256489993165</v>
      </c>
      <c r="D413" s="19" t="n">
        <v>0.0645214321973557</v>
      </c>
      <c r="E413" s="19" t="n">
        <v>0.0625749516027354</v>
      </c>
      <c r="F413" s="19"/>
      <c r="G413" s="19" t="n">
        <v>0.123286035387058</v>
      </c>
      <c r="H413" s="19" t="n">
        <v>0.109437742132198</v>
      </c>
      <c r="I413" s="19" t="n">
        <v>0.0704370838750526</v>
      </c>
      <c r="J413" s="19" t="n">
        <v>0.0675520432523726</v>
      </c>
      <c r="K413" s="19" t="n">
        <v>0.0310667945730519</v>
      </c>
      <c r="L413" s="19" t="n">
        <v>0.0165603754450775</v>
      </c>
      <c r="M413" s="19"/>
      <c r="N413" s="19" t="n">
        <v>0.0490416774425341</v>
      </c>
      <c r="O413" s="19" t="n">
        <v>0.0512000300606712</v>
      </c>
      <c r="P413" s="19" t="n">
        <v>0.0731026114712241</v>
      </c>
      <c r="Q413" s="19" t="n">
        <v>0.0814757979048313</v>
      </c>
      <c r="R413" s="19"/>
      <c r="S413" s="19" t="n">
        <v>0.0888492309611</v>
      </c>
      <c r="T413" s="19" t="n">
        <v>0.0541843358870924</v>
      </c>
      <c r="U413" s="19" t="n">
        <v>0.065574805652167</v>
      </c>
      <c r="V413" s="19" t="n">
        <v>0.0575251435296828</v>
      </c>
      <c r="W413" s="19" t="n">
        <v>0.0488354012433023</v>
      </c>
      <c r="X413" s="19" t="n">
        <v>0.0607939261323559</v>
      </c>
      <c r="Y413" s="19" t="n">
        <v>0.0691814103664119</v>
      </c>
      <c r="Z413" s="19" t="n">
        <v>0.0726960266151295</v>
      </c>
      <c r="AA413" s="19" t="n">
        <v>0.0510098895208769</v>
      </c>
      <c r="AB413" s="19"/>
      <c r="AC413" s="19" t="n">
        <v>0.0410290550994515</v>
      </c>
      <c r="AD413" s="19" t="n">
        <v>0.0497730213307146</v>
      </c>
      <c r="AE413" s="19" t="n">
        <v>0.141398860538713</v>
      </c>
      <c r="AF413" s="19"/>
      <c r="AG413" s="19" t="n">
        <v>0.0414677258065731</v>
      </c>
      <c r="AH413" s="19" t="n">
        <v>0.0686254801824313</v>
      </c>
      <c r="AI413" s="19" t="n">
        <v>0.0455316242639652</v>
      </c>
      <c r="AJ413" s="19" t="n">
        <v>0.0612866997137</v>
      </c>
      <c r="AK413" s="19" t="n">
        <v>0.10638766268796</v>
      </c>
      <c r="AL413" s="19"/>
      <c r="AM413" s="19" t="n">
        <v>0.0504713904907381</v>
      </c>
      <c r="AN413" s="19" t="n">
        <v>0.0712720086362475</v>
      </c>
      <c r="AO413" s="19" t="n">
        <v>0.0723095752440433</v>
      </c>
      <c r="AP413" s="19"/>
      <c r="AQ413" s="19" t="n">
        <v>0.0537193003743422</v>
      </c>
      <c r="AR413" s="19" t="n">
        <v>0.0730706423542437</v>
      </c>
      <c r="AS413" s="19" t="n">
        <v>0.070207398249527</v>
      </c>
      <c r="AT413" s="19" t="n">
        <v>0.0883932536638692</v>
      </c>
      <c r="AU413" s="19" t="n">
        <v>0.0914799059524598</v>
      </c>
    </row>
    <row r="414">
      <c r="B414" t="s">
        <v>101</v>
      </c>
      <c r="C414" s="19" t="n">
        <v>0.580581502621624</v>
      </c>
      <c r="D414" s="19" t="n">
        <v>0.568745822773715</v>
      </c>
      <c r="E414" s="19" t="n">
        <v>0.591215320251575</v>
      </c>
      <c r="F414" s="19"/>
      <c r="G414" s="19" t="n">
        <v>0.528402255557113</v>
      </c>
      <c r="H414" s="19" t="n">
        <v>0.472016946771275</v>
      </c>
      <c r="I414" s="19" t="n">
        <v>0.576605887021002</v>
      </c>
      <c r="J414" s="19" t="n">
        <v>0.546660829176255</v>
      </c>
      <c r="K414" s="19" t="n">
        <v>0.603898917636344</v>
      </c>
      <c r="L414" s="19" t="n">
        <v>0.694358749560388</v>
      </c>
      <c r="M414" s="19"/>
      <c r="N414" s="19" t="n">
        <v>0.618598211672725</v>
      </c>
      <c r="O414" s="19" t="n">
        <v>0.601654361838046</v>
      </c>
      <c r="P414" s="19" t="n">
        <v>0.583118581419702</v>
      </c>
      <c r="Q414" s="19" t="n">
        <v>0.519921067412504</v>
      </c>
      <c r="R414" s="19"/>
      <c r="S414" s="19" t="n">
        <v>0.524312182627233</v>
      </c>
      <c r="T414" s="19" t="n">
        <v>0.636964776843975</v>
      </c>
      <c r="U414" s="19" t="n">
        <v>0.593370589918099</v>
      </c>
      <c r="V414" s="19" t="n">
        <v>0.58437295537743</v>
      </c>
      <c r="W414" s="19" t="n">
        <v>0.639002305323246</v>
      </c>
      <c r="X414" s="19" t="n">
        <v>0.552733563714795</v>
      </c>
      <c r="Y414" s="19" t="n">
        <v>0.575139264518254</v>
      </c>
      <c r="Z414" s="19" t="n">
        <v>0.527706828823542</v>
      </c>
      <c r="AA414" s="19" t="n">
        <v>0.571733952316575</v>
      </c>
      <c r="AB414" s="19"/>
      <c r="AC414" s="19" t="n">
        <v>0.639276997795398</v>
      </c>
      <c r="AD414" s="19" t="n">
        <v>0.619330080203619</v>
      </c>
      <c r="AE414" s="19" t="n">
        <v>0.355873440280679</v>
      </c>
      <c r="AF414" s="19"/>
      <c r="AG414" s="19" t="n">
        <v>0.658253358077966</v>
      </c>
      <c r="AH414" s="19" t="n">
        <v>0.569988203345952</v>
      </c>
      <c r="AI414" s="19" t="n">
        <v>0.629918649037935</v>
      </c>
      <c r="AJ414" s="19" t="n">
        <v>0.695618900629736</v>
      </c>
      <c r="AK414" s="19" t="n">
        <v>0.389847979507075</v>
      </c>
      <c r="AL414" s="19"/>
      <c r="AM414" s="19" t="n">
        <v>0.651203165985401</v>
      </c>
      <c r="AN414" s="19" t="n">
        <v>0.580539336937347</v>
      </c>
      <c r="AO414" s="19" t="n">
        <v>0.594396839834735</v>
      </c>
      <c r="AP414" s="19"/>
      <c r="AQ414" s="19" t="n">
        <v>0.543983813885667</v>
      </c>
      <c r="AR414" s="19" t="n">
        <v>0.575576856548672</v>
      </c>
      <c r="AS414" s="19" t="n">
        <v>0.568917532514803</v>
      </c>
      <c r="AT414" s="19" t="n">
        <v>0.577374598075521</v>
      </c>
      <c r="AU414" s="19" t="n">
        <v>0.618273439023983</v>
      </c>
    </row>
    <row r="415">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row>
    <row r="416">
      <c r="B416" s="7" t="s">
        <v>204</v>
      </c>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row>
    <row r="417">
      <c r="B417" s="26" t="s">
        <v>79</v>
      </c>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row>
    <row r="418">
      <c r="B418" t="s">
        <v>94</v>
      </c>
      <c r="C418" s="19" t="n">
        <v>0.0952641289814189</v>
      </c>
      <c r="D418" s="19" t="n">
        <v>0.108248961703049</v>
      </c>
      <c r="E418" s="19" t="n">
        <v>0.0836730682499643</v>
      </c>
      <c r="F418" s="19"/>
      <c r="G418" s="19" t="n">
        <v>0.150044874250482</v>
      </c>
      <c r="H418" s="19" t="n">
        <v>0.119070641857522</v>
      </c>
      <c r="I418" s="19" t="n">
        <v>0.152448678798315</v>
      </c>
      <c r="J418" s="19" t="n">
        <v>0.075011705767488</v>
      </c>
      <c r="K418" s="19" t="n">
        <v>0.05490986542674</v>
      </c>
      <c r="L418" s="19" t="n">
        <v>0.0551709321480795</v>
      </c>
      <c r="M418" s="19"/>
      <c r="N418" s="19" t="n">
        <v>0.0974457423293886</v>
      </c>
      <c r="O418" s="19" t="n">
        <v>0.0634152656871088</v>
      </c>
      <c r="P418" s="19" t="n">
        <v>0.130032417370317</v>
      </c>
      <c r="Q418" s="19" t="n">
        <v>0.0946090046577697</v>
      </c>
      <c r="R418" s="19"/>
      <c r="S418" s="19" t="n">
        <v>0.114919495323774</v>
      </c>
      <c r="T418" s="19" t="n">
        <v>0.0794385674983452</v>
      </c>
      <c r="U418" s="19" t="n">
        <v>0.0544543502632216</v>
      </c>
      <c r="V418" s="19" t="n">
        <v>0.093136436561888</v>
      </c>
      <c r="W418" s="19" t="n">
        <v>0.105234117902947</v>
      </c>
      <c r="X418" s="19" t="n">
        <v>0.128970750504391</v>
      </c>
      <c r="Y418" s="19" t="n">
        <v>0.0900627664428598</v>
      </c>
      <c r="Z418" s="19" t="n">
        <v>0.109689371418768</v>
      </c>
      <c r="AA418" s="19" t="n">
        <v>0.0899585936174693</v>
      </c>
      <c r="AB418" s="19"/>
      <c r="AC418" s="19" t="n">
        <v>0.0867877308066479</v>
      </c>
      <c r="AD418" s="19" t="n">
        <v>0.0958144070235939</v>
      </c>
      <c r="AE418" s="19" t="n">
        <v>0.120242351897056</v>
      </c>
      <c r="AF418" s="19"/>
      <c r="AG418" s="19" t="n">
        <v>0.0964340800126953</v>
      </c>
      <c r="AH418" s="19" t="n">
        <v>0.103577339925565</v>
      </c>
      <c r="AI418" s="19" t="n">
        <v>0.0374106508980863</v>
      </c>
      <c r="AJ418" s="19" t="n">
        <v>0.0261037188514095</v>
      </c>
      <c r="AK418" s="19" t="n">
        <v>0.0953957904139013</v>
      </c>
      <c r="AL418" s="19"/>
      <c r="AM418" s="19" t="n">
        <v>0.11114411503503</v>
      </c>
      <c r="AN418" s="19" t="n">
        <v>0.114059205964443</v>
      </c>
      <c r="AO418" s="19" t="n">
        <v>0.0511825140411163</v>
      </c>
      <c r="AP418" s="19"/>
      <c r="AQ418" s="19" t="n">
        <v>0.0842890466289171</v>
      </c>
      <c r="AR418" s="19" t="n">
        <v>0.0714962331810413</v>
      </c>
      <c r="AS418" s="19" t="n">
        <v>0.0970472646211224</v>
      </c>
      <c r="AT418" s="19" t="n">
        <v>0.12130576230284</v>
      </c>
      <c r="AU418" s="19" t="n">
        <v>0.301092429397982</v>
      </c>
    </row>
    <row r="419">
      <c r="B419" t="s">
        <v>95</v>
      </c>
      <c r="C419" s="19" t="n">
        <v>0.215786845849896</v>
      </c>
      <c r="D419" s="19" t="n">
        <v>0.230202408517818</v>
      </c>
      <c r="E419" s="19" t="n">
        <v>0.202704900947597</v>
      </c>
      <c r="F419" s="19"/>
      <c r="G419" s="19" t="n">
        <v>0.230349615283601</v>
      </c>
      <c r="H419" s="19" t="n">
        <v>0.270811151947647</v>
      </c>
      <c r="I419" s="19" t="n">
        <v>0.230846443747468</v>
      </c>
      <c r="J419" s="19" t="n">
        <v>0.241106863171861</v>
      </c>
      <c r="K419" s="19" t="n">
        <v>0.176205816867894</v>
      </c>
      <c r="L419" s="19" t="n">
        <v>0.167543315047437</v>
      </c>
      <c r="M419" s="19"/>
      <c r="N419" s="19" t="n">
        <v>0.203750910114459</v>
      </c>
      <c r="O419" s="19" t="n">
        <v>0.210410256553183</v>
      </c>
      <c r="P419" s="19" t="n">
        <v>0.219794793326737</v>
      </c>
      <c r="Q419" s="19" t="n">
        <v>0.229527475668121</v>
      </c>
      <c r="R419" s="19"/>
      <c r="S419" s="19" t="n">
        <v>0.274066600555073</v>
      </c>
      <c r="T419" s="19" t="n">
        <v>0.1625294260006</v>
      </c>
      <c r="U419" s="19" t="n">
        <v>0.193398719242161</v>
      </c>
      <c r="V419" s="19" t="n">
        <v>0.219911569883377</v>
      </c>
      <c r="W419" s="19" t="n">
        <v>0.242438283377919</v>
      </c>
      <c r="X419" s="19" t="n">
        <v>0.22976840040441</v>
      </c>
      <c r="Y419" s="19" t="n">
        <v>0.192650908271186</v>
      </c>
      <c r="Z419" s="19" t="n">
        <v>0.220855695454075</v>
      </c>
      <c r="AA419" s="19" t="n">
        <v>0.212974785039587</v>
      </c>
      <c r="AB419" s="19"/>
      <c r="AC419" s="19" t="n">
        <v>0.196147824899318</v>
      </c>
      <c r="AD419" s="19" t="n">
        <v>0.238527374397243</v>
      </c>
      <c r="AE419" s="19" t="n">
        <v>0.216297989513755</v>
      </c>
      <c r="AF419" s="19"/>
      <c r="AG419" s="19" t="n">
        <v>0.210979478039613</v>
      </c>
      <c r="AH419" s="19" t="n">
        <v>0.246075609962966</v>
      </c>
      <c r="AI419" s="19" t="n">
        <v>0.19918314810798</v>
      </c>
      <c r="AJ419" s="19" t="n">
        <v>0.238435772809569</v>
      </c>
      <c r="AK419" s="19" t="n">
        <v>0.203360543151468</v>
      </c>
      <c r="AL419" s="19"/>
      <c r="AM419" s="19" t="n">
        <v>0.2377226369502</v>
      </c>
      <c r="AN419" s="19" t="n">
        <v>0.244908642699552</v>
      </c>
      <c r="AO419" s="19" t="n">
        <v>0.205972637836392</v>
      </c>
      <c r="AP419" s="19"/>
      <c r="AQ419" s="19" t="n">
        <v>0.225399536784083</v>
      </c>
      <c r="AR419" s="19" t="n">
        <v>0.203312790654539</v>
      </c>
      <c r="AS419" s="19" t="n">
        <v>0.211564838709414</v>
      </c>
      <c r="AT419" s="19" t="n">
        <v>0.231168052670342</v>
      </c>
      <c r="AU419" s="19" t="n">
        <v>0.180585579980243</v>
      </c>
    </row>
    <row r="420">
      <c r="B420" t="s">
        <v>96</v>
      </c>
      <c r="C420" s="19" t="n">
        <v>0.21188368405173</v>
      </c>
      <c r="D420" s="19" t="n">
        <v>0.201994095198377</v>
      </c>
      <c r="E420" s="19" t="n">
        <v>0.221554634750513</v>
      </c>
      <c r="F420" s="19"/>
      <c r="G420" s="19" t="n">
        <v>0.208980787895318</v>
      </c>
      <c r="H420" s="19" t="n">
        <v>0.25105631743201</v>
      </c>
      <c r="I420" s="19" t="n">
        <v>0.193327887733207</v>
      </c>
      <c r="J420" s="19" t="n">
        <v>0.213368871621985</v>
      </c>
      <c r="K420" s="19" t="n">
        <v>0.172239021095212</v>
      </c>
      <c r="L420" s="19" t="n">
        <v>0.22356815553507</v>
      </c>
      <c r="M420" s="19"/>
      <c r="N420" s="19" t="n">
        <v>0.183164066682087</v>
      </c>
      <c r="O420" s="19" t="n">
        <v>0.205340702249524</v>
      </c>
      <c r="P420" s="19" t="n">
        <v>0.213273759252246</v>
      </c>
      <c r="Q420" s="19" t="n">
        <v>0.246768715093701</v>
      </c>
      <c r="R420" s="19"/>
      <c r="S420" s="19" t="n">
        <v>0.219456460356587</v>
      </c>
      <c r="T420" s="19" t="n">
        <v>0.200329627526947</v>
      </c>
      <c r="U420" s="19" t="n">
        <v>0.214348914636242</v>
      </c>
      <c r="V420" s="19" t="n">
        <v>0.212997036324749</v>
      </c>
      <c r="W420" s="19" t="n">
        <v>0.162387667644257</v>
      </c>
      <c r="X420" s="19" t="n">
        <v>0.229177355081955</v>
      </c>
      <c r="Y420" s="19" t="n">
        <v>0.208541637676659</v>
      </c>
      <c r="Z420" s="19" t="n">
        <v>0.164502347049781</v>
      </c>
      <c r="AA420" s="19" t="n">
        <v>0.253523017039226</v>
      </c>
      <c r="AB420" s="19"/>
      <c r="AC420" s="19" t="n">
        <v>0.218652406120094</v>
      </c>
      <c r="AD420" s="19" t="n">
        <v>0.188723140410935</v>
      </c>
      <c r="AE420" s="19" t="n">
        <v>0.237717355969264</v>
      </c>
      <c r="AF420" s="19"/>
      <c r="AG420" s="19" t="n">
        <v>0.212331791854598</v>
      </c>
      <c r="AH420" s="19" t="n">
        <v>0.206734964842873</v>
      </c>
      <c r="AI420" s="19" t="n">
        <v>0.149793020874375</v>
      </c>
      <c r="AJ420" s="19" t="n">
        <v>0.0998612506994808</v>
      </c>
      <c r="AK420" s="19" t="n">
        <v>0.258423984888799</v>
      </c>
      <c r="AL420" s="19"/>
      <c r="AM420" s="19" t="n">
        <v>0.227962468493079</v>
      </c>
      <c r="AN420" s="19" t="n">
        <v>0.19036831267752</v>
      </c>
      <c r="AO420" s="19" t="n">
        <v>0.195739889917231</v>
      </c>
      <c r="AP420" s="19"/>
      <c r="AQ420" s="19" t="n">
        <v>0.252058134729119</v>
      </c>
      <c r="AR420" s="19" t="n">
        <v>0.212488817633031</v>
      </c>
      <c r="AS420" s="19" t="n">
        <v>0.168025257255009</v>
      </c>
      <c r="AT420" s="19" t="n">
        <v>0.204140096319803</v>
      </c>
      <c r="AU420" s="19" t="n">
        <v>0.0673834516207188</v>
      </c>
    </row>
    <row r="421">
      <c r="B421" t="s">
        <v>97</v>
      </c>
      <c r="C421" s="19" t="n">
        <v>0.270164162825971</v>
      </c>
      <c r="D421" s="19" t="n">
        <v>0.257110630250348</v>
      </c>
      <c r="E421" s="19" t="n">
        <v>0.282750497195956</v>
      </c>
      <c r="F421" s="19"/>
      <c r="G421" s="19" t="n">
        <v>0.209978414080699</v>
      </c>
      <c r="H421" s="19" t="n">
        <v>0.222433137318839</v>
      </c>
      <c r="I421" s="19" t="n">
        <v>0.215128696500018</v>
      </c>
      <c r="J421" s="19" t="n">
        <v>0.26944472199812</v>
      </c>
      <c r="K421" s="19" t="n">
        <v>0.334898835463148</v>
      </c>
      <c r="L421" s="19" t="n">
        <v>0.326973347907758</v>
      </c>
      <c r="M421" s="19"/>
      <c r="N421" s="19" t="n">
        <v>0.321505437121424</v>
      </c>
      <c r="O421" s="19" t="n">
        <v>0.307631607106749</v>
      </c>
      <c r="P421" s="19" t="n">
        <v>0.233283531815714</v>
      </c>
      <c r="Q421" s="19" t="n">
        <v>0.211371434889247</v>
      </c>
      <c r="R421" s="19"/>
      <c r="S421" s="19" t="n">
        <v>0.237649084298659</v>
      </c>
      <c r="T421" s="19" t="n">
        <v>0.282124965267437</v>
      </c>
      <c r="U421" s="19" t="n">
        <v>0.298616414708115</v>
      </c>
      <c r="V421" s="19" t="n">
        <v>0.270834256847167</v>
      </c>
      <c r="W421" s="19" t="n">
        <v>0.323826187509637</v>
      </c>
      <c r="X421" s="19" t="n">
        <v>0.230892504764035</v>
      </c>
      <c r="Y421" s="19" t="n">
        <v>0.298995044317587</v>
      </c>
      <c r="Z421" s="19" t="n">
        <v>0.28899876502212</v>
      </c>
      <c r="AA421" s="19" t="n">
        <v>0.238598506692463</v>
      </c>
      <c r="AB421" s="19"/>
      <c r="AC421" s="19" t="n">
        <v>0.258054513924557</v>
      </c>
      <c r="AD421" s="19" t="n">
        <v>0.316099015617953</v>
      </c>
      <c r="AE421" s="19" t="n">
        <v>0.218096783719977</v>
      </c>
      <c r="AF421" s="19"/>
      <c r="AG421" s="19" t="n">
        <v>0.278832766164106</v>
      </c>
      <c r="AH421" s="19" t="n">
        <v>0.254261483044319</v>
      </c>
      <c r="AI421" s="19" t="n">
        <v>0.371037277491787</v>
      </c>
      <c r="AJ421" s="19" t="n">
        <v>0.333266774120501</v>
      </c>
      <c r="AK421" s="19" t="n">
        <v>0.237197261119227</v>
      </c>
      <c r="AL421" s="19"/>
      <c r="AM421" s="19" t="n">
        <v>0.2565045759696</v>
      </c>
      <c r="AN421" s="19" t="n">
        <v>0.265760540854324</v>
      </c>
      <c r="AO421" s="19" t="n">
        <v>0.291745753596289</v>
      </c>
      <c r="AP421" s="19"/>
      <c r="AQ421" s="19" t="n">
        <v>0.199621975861782</v>
      </c>
      <c r="AR421" s="19" t="n">
        <v>0.293115695136909</v>
      </c>
      <c r="AS421" s="19" t="n">
        <v>0.338468187523617</v>
      </c>
      <c r="AT421" s="19" t="n">
        <v>0.265128841087929</v>
      </c>
      <c r="AU421" s="19" t="n">
        <v>0.319726879849863</v>
      </c>
    </row>
    <row r="422">
      <c r="B422" t="s">
        <v>98</v>
      </c>
      <c r="C422" s="19" t="n">
        <v>0.0885062453623196</v>
      </c>
      <c r="D422" s="19" t="n">
        <v>0.0917826038982294</v>
      </c>
      <c r="E422" s="19" t="n">
        <v>0.0841926190809145</v>
      </c>
      <c r="F422" s="19"/>
      <c r="G422" s="19" t="n">
        <v>0.145462890313539</v>
      </c>
      <c r="H422" s="19" t="n">
        <v>0.0593391129260993</v>
      </c>
      <c r="I422" s="19" t="n">
        <v>0.094827140488168</v>
      </c>
      <c r="J422" s="19" t="n">
        <v>0.0773455967848214</v>
      </c>
      <c r="K422" s="19" t="n">
        <v>0.0991221621306724</v>
      </c>
      <c r="L422" s="19" t="n">
        <v>0.0802118780897036</v>
      </c>
      <c r="M422" s="19"/>
      <c r="N422" s="19" t="n">
        <v>0.118131814964193</v>
      </c>
      <c r="O422" s="19" t="n">
        <v>0.0931892029641069</v>
      </c>
      <c r="P422" s="19" t="n">
        <v>0.0768101247198542</v>
      </c>
      <c r="Q422" s="19" t="n">
        <v>0.062985649480951</v>
      </c>
      <c r="R422" s="19"/>
      <c r="S422" s="19" t="n">
        <v>0.0650887838582313</v>
      </c>
      <c r="T422" s="19" t="n">
        <v>0.111018135756541</v>
      </c>
      <c r="U422" s="19" t="n">
        <v>0.0984329563504792</v>
      </c>
      <c r="V422" s="19" t="n">
        <v>0.0953914723579459</v>
      </c>
      <c r="W422" s="19" t="n">
        <v>0.084733069785714</v>
      </c>
      <c r="X422" s="19" t="n">
        <v>0.0766295119017515</v>
      </c>
      <c r="Y422" s="19" t="n">
        <v>0.0749765398469332</v>
      </c>
      <c r="Z422" s="19" t="n">
        <v>0.0898494782813692</v>
      </c>
      <c r="AA422" s="19" t="n">
        <v>0.0966901840533872</v>
      </c>
      <c r="AB422" s="19"/>
      <c r="AC422" s="19" t="n">
        <v>0.0867269682842063</v>
      </c>
      <c r="AD422" s="19" t="n">
        <v>0.0877057114157976</v>
      </c>
      <c r="AE422" s="19" t="n">
        <v>0.0501826212440109</v>
      </c>
      <c r="AF422" s="19"/>
      <c r="AG422" s="19" t="n">
        <v>0.0761066139931977</v>
      </c>
      <c r="AH422" s="19" t="n">
        <v>0.106089281205202</v>
      </c>
      <c r="AI422" s="19" t="n">
        <v>0.116698173547483</v>
      </c>
      <c r="AJ422" s="19" t="n">
        <v>0.128137299753254</v>
      </c>
      <c r="AK422" s="19" t="n">
        <v>0.052384934759898</v>
      </c>
      <c r="AL422" s="19"/>
      <c r="AM422" s="19" t="n">
        <v>0.0671550973548561</v>
      </c>
      <c r="AN422" s="19" t="n">
        <v>0.0957074174322023</v>
      </c>
      <c r="AO422" s="19" t="n">
        <v>0.138216095524196</v>
      </c>
      <c r="AP422" s="19"/>
      <c r="AQ422" s="19" t="n">
        <v>0.0758057495621056</v>
      </c>
      <c r="AR422" s="19" t="n">
        <v>0.079855770023225</v>
      </c>
      <c r="AS422" s="19" t="n">
        <v>0.0934522918906523</v>
      </c>
      <c r="AT422" s="19" t="n">
        <v>0.126145434963116</v>
      </c>
      <c r="AU422" s="19" t="n">
        <v>0.0902844712613053</v>
      </c>
    </row>
    <row r="423">
      <c r="B423" t="s">
        <v>88</v>
      </c>
      <c r="C423" s="19" t="n">
        <v>0.118394932928665</v>
      </c>
      <c r="D423" s="19" t="n">
        <v>0.110661300432178</v>
      </c>
      <c r="E423" s="19" t="n">
        <v>0.125124279775056</v>
      </c>
      <c r="F423" s="19"/>
      <c r="G423" s="19" t="n">
        <v>0.0551834181763609</v>
      </c>
      <c r="H423" s="19" t="n">
        <v>0.0772896385178834</v>
      </c>
      <c r="I423" s="19" t="n">
        <v>0.113421152732825</v>
      </c>
      <c r="J423" s="19" t="n">
        <v>0.123722240655724</v>
      </c>
      <c r="K423" s="19" t="n">
        <v>0.162624299016334</v>
      </c>
      <c r="L423" s="19" t="n">
        <v>0.146532371271952</v>
      </c>
      <c r="M423" s="19"/>
      <c r="N423" s="19" t="n">
        <v>0.0760020287884481</v>
      </c>
      <c r="O423" s="19" t="n">
        <v>0.120012965439328</v>
      </c>
      <c r="P423" s="19" t="n">
        <v>0.126805373515131</v>
      </c>
      <c r="Q423" s="19" t="n">
        <v>0.154737720210209</v>
      </c>
      <c r="R423" s="19"/>
      <c r="S423" s="19" t="n">
        <v>0.0888195756076758</v>
      </c>
      <c r="T423" s="19" t="n">
        <v>0.16455927795013</v>
      </c>
      <c r="U423" s="19" t="n">
        <v>0.140748644799781</v>
      </c>
      <c r="V423" s="19" t="n">
        <v>0.107729228024873</v>
      </c>
      <c r="W423" s="19" t="n">
        <v>0.0813806737795264</v>
      </c>
      <c r="X423" s="19" t="n">
        <v>0.104561477343458</v>
      </c>
      <c r="Y423" s="19" t="n">
        <v>0.134773103444775</v>
      </c>
      <c r="Z423" s="19" t="n">
        <v>0.126104342773887</v>
      </c>
      <c r="AA423" s="19" t="n">
        <v>0.108254913557867</v>
      </c>
      <c r="AB423" s="19"/>
      <c r="AC423" s="19" t="n">
        <v>0.153630555965178</v>
      </c>
      <c r="AD423" s="19" t="n">
        <v>0.0731303511344774</v>
      </c>
      <c r="AE423" s="19" t="n">
        <v>0.157462897655937</v>
      </c>
      <c r="AF423" s="19"/>
      <c r="AG423" s="19" t="n">
        <v>0.12531526993579</v>
      </c>
      <c r="AH423" s="19" t="n">
        <v>0.0832613210190752</v>
      </c>
      <c r="AI423" s="19" t="n">
        <v>0.125877729080288</v>
      </c>
      <c r="AJ423" s="19" t="n">
        <v>0.174195183765786</v>
      </c>
      <c r="AK423" s="19" t="n">
        <v>0.153237485666706</v>
      </c>
      <c r="AL423" s="19"/>
      <c r="AM423" s="19" t="n">
        <v>0.099511106197235</v>
      </c>
      <c r="AN423" s="19" t="n">
        <v>0.0891958803719597</v>
      </c>
      <c r="AO423" s="19" t="n">
        <v>0.117143109084775</v>
      </c>
      <c r="AP423" s="19"/>
      <c r="AQ423" s="19" t="n">
        <v>0.162825556433993</v>
      </c>
      <c r="AR423" s="19" t="n">
        <v>0.139730693371255</v>
      </c>
      <c r="AS423" s="19" t="n">
        <v>0.0914421600001852</v>
      </c>
      <c r="AT423" s="19" t="n">
        <v>0.0521118126559703</v>
      </c>
      <c r="AU423" s="19" t="n">
        <v>0.040927187889888</v>
      </c>
    </row>
    <row r="424">
      <c r="B424" t="s">
        <v>99</v>
      </c>
      <c r="C424" s="19" t="n">
        <v>0.311050974831314</v>
      </c>
      <c r="D424" s="19" t="n">
        <v>0.338451370220867</v>
      </c>
      <c r="E424" s="19" t="n">
        <v>0.286377969197561</v>
      </c>
      <c r="F424" s="19"/>
      <c r="G424" s="19" t="n">
        <v>0.380394489534084</v>
      </c>
      <c r="H424" s="19" t="n">
        <v>0.389881793805168</v>
      </c>
      <c r="I424" s="19" t="n">
        <v>0.383295122545783</v>
      </c>
      <c r="J424" s="19" t="n">
        <v>0.316118568939349</v>
      </c>
      <c r="K424" s="19" t="n">
        <v>0.231115682294634</v>
      </c>
      <c r="L424" s="19" t="n">
        <v>0.222714247195516</v>
      </c>
      <c r="M424" s="19"/>
      <c r="N424" s="19" t="n">
        <v>0.301196652443847</v>
      </c>
      <c r="O424" s="19" t="n">
        <v>0.273825522240292</v>
      </c>
      <c r="P424" s="19" t="n">
        <v>0.349827210697054</v>
      </c>
      <c r="Q424" s="19" t="n">
        <v>0.324136480325891</v>
      </c>
      <c r="R424" s="19"/>
      <c r="S424" s="19" t="n">
        <v>0.388986095878847</v>
      </c>
      <c r="T424" s="19" t="n">
        <v>0.241967993498945</v>
      </c>
      <c r="U424" s="19" t="n">
        <v>0.247853069505383</v>
      </c>
      <c r="V424" s="19" t="n">
        <v>0.313048006445265</v>
      </c>
      <c r="W424" s="19" t="n">
        <v>0.347672401280866</v>
      </c>
      <c r="X424" s="19" t="n">
        <v>0.358739150908801</v>
      </c>
      <c r="Y424" s="19" t="n">
        <v>0.282713674714046</v>
      </c>
      <c r="Z424" s="19" t="n">
        <v>0.330545066872843</v>
      </c>
      <c r="AA424" s="19" t="n">
        <v>0.302933378657057</v>
      </c>
      <c r="AB424" s="19"/>
      <c r="AC424" s="19" t="n">
        <v>0.282935555705965</v>
      </c>
      <c r="AD424" s="19" t="n">
        <v>0.334341781420837</v>
      </c>
      <c r="AE424" s="19" t="n">
        <v>0.336540341410811</v>
      </c>
      <c r="AF424" s="19"/>
      <c r="AG424" s="19" t="n">
        <v>0.307413558052308</v>
      </c>
      <c r="AH424" s="19" t="n">
        <v>0.349652949888531</v>
      </c>
      <c r="AI424" s="19" t="n">
        <v>0.236593799006067</v>
      </c>
      <c r="AJ424" s="19" t="n">
        <v>0.264539491660979</v>
      </c>
      <c r="AK424" s="19" t="n">
        <v>0.29875633356537</v>
      </c>
      <c r="AL424" s="19"/>
      <c r="AM424" s="19" t="n">
        <v>0.34886675198523</v>
      </c>
      <c r="AN424" s="19" t="n">
        <v>0.358967848663995</v>
      </c>
      <c r="AO424" s="19" t="n">
        <v>0.257155151877509</v>
      </c>
      <c r="AP424" s="19"/>
      <c r="AQ424" s="19" t="n">
        <v>0.309688583413</v>
      </c>
      <c r="AR424" s="19" t="n">
        <v>0.27480902383558</v>
      </c>
      <c r="AS424" s="19" t="n">
        <v>0.308612103330536</v>
      </c>
      <c r="AT424" s="19" t="n">
        <v>0.352473814973182</v>
      </c>
      <c r="AU424" s="19" t="n">
        <v>0.481678009378225</v>
      </c>
    </row>
    <row r="425">
      <c r="B425" t="s">
        <v>100</v>
      </c>
      <c r="C425" s="19" t="n">
        <v>0.35867040818829</v>
      </c>
      <c r="D425" s="19" t="n">
        <v>0.348893234148577</v>
      </c>
      <c r="E425" s="19" t="n">
        <v>0.36694311627687</v>
      </c>
      <c r="F425" s="19"/>
      <c r="G425" s="19" t="n">
        <v>0.355441304394237</v>
      </c>
      <c r="H425" s="19" t="n">
        <v>0.281772250244939</v>
      </c>
      <c r="I425" s="19" t="n">
        <v>0.309955836988185</v>
      </c>
      <c r="J425" s="19" t="n">
        <v>0.346790318782942</v>
      </c>
      <c r="K425" s="19" t="n">
        <v>0.43402099759382</v>
      </c>
      <c r="L425" s="19" t="n">
        <v>0.407185225997462</v>
      </c>
      <c r="M425" s="19"/>
      <c r="N425" s="19" t="n">
        <v>0.439637252085618</v>
      </c>
      <c r="O425" s="19" t="n">
        <v>0.400820810070855</v>
      </c>
      <c r="P425" s="19" t="n">
        <v>0.310093656535568</v>
      </c>
      <c r="Q425" s="19" t="n">
        <v>0.274357084370198</v>
      </c>
      <c r="R425" s="19"/>
      <c r="S425" s="19" t="n">
        <v>0.30273786815689</v>
      </c>
      <c r="T425" s="19" t="n">
        <v>0.393143101023978</v>
      </c>
      <c r="U425" s="19" t="n">
        <v>0.397049371058594</v>
      </c>
      <c r="V425" s="19" t="n">
        <v>0.366225729205113</v>
      </c>
      <c r="W425" s="19" t="n">
        <v>0.408559257295351</v>
      </c>
      <c r="X425" s="19" t="n">
        <v>0.307522016665786</v>
      </c>
      <c r="Y425" s="19" t="n">
        <v>0.37397158416452</v>
      </c>
      <c r="Z425" s="19" t="n">
        <v>0.378848243303489</v>
      </c>
      <c r="AA425" s="19" t="n">
        <v>0.33528869074585</v>
      </c>
      <c r="AB425" s="19"/>
      <c r="AC425" s="19" t="n">
        <v>0.344781482208763</v>
      </c>
      <c r="AD425" s="19" t="n">
        <v>0.40380472703375</v>
      </c>
      <c r="AE425" s="19" t="n">
        <v>0.268279404963988</v>
      </c>
      <c r="AF425" s="19"/>
      <c r="AG425" s="19" t="n">
        <v>0.354939380157303</v>
      </c>
      <c r="AH425" s="19" t="n">
        <v>0.360350764249521</v>
      </c>
      <c r="AI425" s="19" t="n">
        <v>0.48773545103927</v>
      </c>
      <c r="AJ425" s="19" t="n">
        <v>0.461404073873754</v>
      </c>
      <c r="AK425" s="19" t="n">
        <v>0.289582195879125</v>
      </c>
      <c r="AL425" s="19"/>
      <c r="AM425" s="19" t="n">
        <v>0.323659673324456</v>
      </c>
      <c r="AN425" s="19" t="n">
        <v>0.361467958286526</v>
      </c>
      <c r="AO425" s="19" t="n">
        <v>0.429961849120485</v>
      </c>
      <c r="AP425" s="19"/>
      <c r="AQ425" s="19" t="n">
        <v>0.275427725423888</v>
      </c>
      <c r="AR425" s="19" t="n">
        <v>0.372971465160134</v>
      </c>
      <c r="AS425" s="19" t="n">
        <v>0.43192047941427</v>
      </c>
      <c r="AT425" s="19" t="n">
        <v>0.391274276051044</v>
      </c>
      <c r="AU425" s="19" t="n">
        <v>0.410011351111168</v>
      </c>
    </row>
    <row r="426">
      <c r="B426" t="s">
        <v>101</v>
      </c>
      <c r="C426" s="19" t="n">
        <v>-0.0476194333569757</v>
      </c>
      <c r="D426" s="19" t="n">
        <v>-0.0104418639277103</v>
      </c>
      <c r="E426" s="19" t="n">
        <v>-0.0805651470793092</v>
      </c>
      <c r="F426" s="19"/>
      <c r="G426" s="19" t="n">
        <v>0.0249531851398463</v>
      </c>
      <c r="H426" s="19" t="n">
        <v>0.108109543560229</v>
      </c>
      <c r="I426" s="19" t="n">
        <v>0.0733392855575972</v>
      </c>
      <c r="J426" s="19" t="n">
        <v>-0.0306717498435925</v>
      </c>
      <c r="K426" s="19" t="n">
        <v>-0.202905315299186</v>
      </c>
      <c r="L426" s="19" t="n">
        <v>-0.184470978801945</v>
      </c>
      <c r="M426" s="19"/>
      <c r="N426" s="19" t="n">
        <v>-0.13844059964177</v>
      </c>
      <c r="O426" s="19" t="n">
        <v>-0.126995287830563</v>
      </c>
      <c r="P426" s="19" t="n">
        <v>0.0397335541614857</v>
      </c>
      <c r="Q426" s="19" t="n">
        <v>0.0497793959556928</v>
      </c>
      <c r="R426" s="19"/>
      <c r="S426" s="19" t="n">
        <v>0.0862482277219574</v>
      </c>
      <c r="T426" s="19" t="n">
        <v>-0.151175107525033</v>
      </c>
      <c r="U426" s="19" t="n">
        <v>-0.149196301553211</v>
      </c>
      <c r="V426" s="19" t="n">
        <v>-0.0531777227598477</v>
      </c>
      <c r="W426" s="19" t="n">
        <v>-0.0608868560144851</v>
      </c>
      <c r="X426" s="19" t="n">
        <v>0.0512171342430146</v>
      </c>
      <c r="Y426" s="19" t="n">
        <v>-0.0912579094504746</v>
      </c>
      <c r="Z426" s="19" t="n">
        <v>-0.0483031764306467</v>
      </c>
      <c r="AA426" s="19" t="n">
        <v>-0.0323553120887936</v>
      </c>
      <c r="AB426" s="19"/>
      <c r="AC426" s="19" t="n">
        <v>-0.0618459265027975</v>
      </c>
      <c r="AD426" s="19" t="n">
        <v>-0.0694629456129134</v>
      </c>
      <c r="AE426" s="19" t="n">
        <v>0.0682609364468233</v>
      </c>
      <c r="AF426" s="19"/>
      <c r="AG426" s="19" t="n">
        <v>-0.0475258221049948</v>
      </c>
      <c r="AH426" s="19" t="n">
        <v>-0.0106978143609902</v>
      </c>
      <c r="AI426" s="19" t="n">
        <v>-0.251141652033203</v>
      </c>
      <c r="AJ426" s="19" t="n">
        <v>-0.196864582212776</v>
      </c>
      <c r="AK426" s="19" t="n">
        <v>0.00917413768624448</v>
      </c>
      <c r="AL426" s="19"/>
      <c r="AM426" s="19" t="n">
        <v>0.0252070786607736</v>
      </c>
      <c r="AN426" s="19" t="n">
        <v>-0.00250010962253122</v>
      </c>
      <c r="AO426" s="19" t="n">
        <v>-0.172806697242976</v>
      </c>
      <c r="AP426" s="19"/>
      <c r="AQ426" s="19" t="n">
        <v>0.0342608579891123</v>
      </c>
      <c r="AR426" s="19" t="n">
        <v>-0.0981624413245535</v>
      </c>
      <c r="AS426" s="19" t="n">
        <v>-0.123308376083733</v>
      </c>
      <c r="AT426" s="19" t="n">
        <v>-0.038800461077862</v>
      </c>
      <c r="AU426" s="19" t="n">
        <v>0.0716666582670569</v>
      </c>
    </row>
    <row r="427">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row>
    <row r="428">
      <c r="B428" s="7" t="s">
        <v>205</v>
      </c>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row>
    <row r="429">
      <c r="B429" s="26" t="s">
        <v>79</v>
      </c>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row>
    <row r="430">
      <c r="B430" t="s">
        <v>94</v>
      </c>
      <c r="C430" s="19" t="n">
        <v>0.446106896490727</v>
      </c>
      <c r="D430" s="19" t="n">
        <v>0.42211073984721</v>
      </c>
      <c r="E430" s="19" t="n">
        <v>0.468178975419115</v>
      </c>
      <c r="F430" s="19"/>
      <c r="G430" s="19" t="n">
        <v>0.366577493971276</v>
      </c>
      <c r="H430" s="19" t="n">
        <v>0.394795371100807</v>
      </c>
      <c r="I430" s="19" t="n">
        <v>0.409350747658805</v>
      </c>
      <c r="J430" s="19" t="n">
        <v>0.45370191838724</v>
      </c>
      <c r="K430" s="19" t="n">
        <v>0.49722623835025</v>
      </c>
      <c r="L430" s="19" t="n">
        <v>0.504911085493269</v>
      </c>
      <c r="M430" s="19"/>
      <c r="N430" s="19" t="n">
        <v>0.444718418074215</v>
      </c>
      <c r="O430" s="19" t="n">
        <v>0.448798626676817</v>
      </c>
      <c r="P430" s="19" t="n">
        <v>0.491987376706533</v>
      </c>
      <c r="Q430" s="19" t="n">
        <v>0.407747557268577</v>
      </c>
      <c r="R430" s="19"/>
      <c r="S430" s="19" t="n">
        <v>0.40737774708768</v>
      </c>
      <c r="T430" s="19" t="n">
        <v>0.469017356014618</v>
      </c>
      <c r="U430" s="19" t="n">
        <v>0.46638347485022</v>
      </c>
      <c r="V430" s="19" t="n">
        <v>0.419913332050724</v>
      </c>
      <c r="W430" s="19" t="n">
        <v>0.515538562845781</v>
      </c>
      <c r="X430" s="19" t="n">
        <v>0.420420097739115</v>
      </c>
      <c r="Y430" s="19" t="n">
        <v>0.408729050090333</v>
      </c>
      <c r="Z430" s="19" t="n">
        <v>0.403501107449194</v>
      </c>
      <c r="AA430" s="19" t="n">
        <v>0.488802407045006</v>
      </c>
      <c r="AB430" s="19"/>
      <c r="AC430" s="19" t="n">
        <v>0.480504594759472</v>
      </c>
      <c r="AD430" s="19" t="n">
        <v>0.452669622496969</v>
      </c>
      <c r="AE430" s="19" t="n">
        <v>0.396979310062051</v>
      </c>
      <c r="AF430" s="19"/>
      <c r="AG430" s="19" t="n">
        <v>0.504217863060091</v>
      </c>
      <c r="AH430" s="19" t="n">
        <v>0.416823397424033</v>
      </c>
      <c r="AI430" s="19" t="n">
        <v>0.45994459036276</v>
      </c>
      <c r="AJ430" s="19" t="n">
        <v>0.428583518883463</v>
      </c>
      <c r="AK430" s="19" t="n">
        <v>0.35107315305895</v>
      </c>
      <c r="AL430" s="19"/>
      <c r="AM430" s="19" t="n">
        <v>0.468198629321407</v>
      </c>
      <c r="AN430" s="19" t="n">
        <v>0.427582118902179</v>
      </c>
      <c r="AO430" s="19" t="n">
        <v>0.545461550917976</v>
      </c>
      <c r="AP430" s="19"/>
      <c r="AQ430" s="19" t="n">
        <v>0.390484756144337</v>
      </c>
      <c r="AR430" s="19" t="n">
        <v>0.446707052887034</v>
      </c>
      <c r="AS430" s="19" t="n">
        <v>0.451748218956403</v>
      </c>
      <c r="AT430" s="19" t="n">
        <v>0.417422861445784</v>
      </c>
      <c r="AU430" s="19" t="n">
        <v>0.632522432258289</v>
      </c>
    </row>
    <row r="431">
      <c r="B431" t="s">
        <v>95</v>
      </c>
      <c r="C431" s="19" t="n">
        <v>0.36551264186177</v>
      </c>
      <c r="D431" s="19" t="n">
        <v>0.383091491245874</v>
      </c>
      <c r="E431" s="19" t="n">
        <v>0.350003060748828</v>
      </c>
      <c r="F431" s="19"/>
      <c r="G431" s="19" t="n">
        <v>0.391989069528438</v>
      </c>
      <c r="H431" s="19" t="n">
        <v>0.350956665489763</v>
      </c>
      <c r="I431" s="19" t="n">
        <v>0.393097844416449</v>
      </c>
      <c r="J431" s="19" t="n">
        <v>0.392816284026373</v>
      </c>
      <c r="K431" s="19" t="n">
        <v>0.32945468805811</v>
      </c>
      <c r="L431" s="19" t="n">
        <v>0.349966564726438</v>
      </c>
      <c r="M431" s="19"/>
      <c r="N431" s="19" t="n">
        <v>0.376358806635349</v>
      </c>
      <c r="O431" s="19" t="n">
        <v>0.377633432022776</v>
      </c>
      <c r="P431" s="19" t="n">
        <v>0.337480304461794</v>
      </c>
      <c r="Q431" s="19" t="n">
        <v>0.363886632262955</v>
      </c>
      <c r="R431" s="19"/>
      <c r="S431" s="19" t="n">
        <v>0.363855462317241</v>
      </c>
      <c r="T431" s="19" t="n">
        <v>0.35376558911924</v>
      </c>
      <c r="U431" s="19" t="n">
        <v>0.329395084742043</v>
      </c>
      <c r="V431" s="19" t="n">
        <v>0.411735648401653</v>
      </c>
      <c r="W431" s="19" t="n">
        <v>0.358070023337284</v>
      </c>
      <c r="X431" s="19" t="n">
        <v>0.344369859010303</v>
      </c>
      <c r="Y431" s="19" t="n">
        <v>0.407668259984832</v>
      </c>
      <c r="Z431" s="19" t="n">
        <v>0.409017822296253</v>
      </c>
      <c r="AA431" s="19" t="n">
        <v>0.345513159935085</v>
      </c>
      <c r="AB431" s="19"/>
      <c r="AC431" s="19" t="n">
        <v>0.333412345443511</v>
      </c>
      <c r="AD431" s="19" t="n">
        <v>0.397310703571948</v>
      </c>
      <c r="AE431" s="19" t="n">
        <v>0.333500910171977</v>
      </c>
      <c r="AF431" s="19"/>
      <c r="AG431" s="19" t="n">
        <v>0.349414055404626</v>
      </c>
      <c r="AH431" s="19" t="n">
        <v>0.410739519889238</v>
      </c>
      <c r="AI431" s="19" t="n">
        <v>0.378149671854453</v>
      </c>
      <c r="AJ431" s="19" t="n">
        <v>0.312843552007602</v>
      </c>
      <c r="AK431" s="19" t="n">
        <v>0.35717420983882</v>
      </c>
      <c r="AL431" s="19"/>
      <c r="AM431" s="19" t="n">
        <v>0.389324058071169</v>
      </c>
      <c r="AN431" s="19" t="n">
        <v>0.390769078976124</v>
      </c>
      <c r="AO431" s="19" t="n">
        <v>0.292044134339729</v>
      </c>
      <c r="AP431" s="19"/>
      <c r="AQ431" s="19" t="n">
        <v>0.366469211256194</v>
      </c>
      <c r="AR431" s="19" t="n">
        <v>0.362667932076203</v>
      </c>
      <c r="AS431" s="19" t="n">
        <v>0.383403437663523</v>
      </c>
      <c r="AT431" s="19" t="n">
        <v>0.393724354255559</v>
      </c>
      <c r="AU431" s="19" t="n">
        <v>0.193363390524673</v>
      </c>
    </row>
    <row r="432">
      <c r="B432" t="s">
        <v>96</v>
      </c>
      <c r="C432" s="19" t="n">
        <v>0.110205814410852</v>
      </c>
      <c r="D432" s="19" t="n">
        <v>0.110093406838018</v>
      </c>
      <c r="E432" s="19" t="n">
        <v>0.110142242000731</v>
      </c>
      <c r="F432" s="19"/>
      <c r="G432" s="19" t="n">
        <v>0.11754171671946</v>
      </c>
      <c r="H432" s="19" t="n">
        <v>0.191057472024764</v>
      </c>
      <c r="I432" s="19" t="n">
        <v>0.10958271168177</v>
      </c>
      <c r="J432" s="19" t="n">
        <v>0.098720284789292</v>
      </c>
      <c r="K432" s="19" t="n">
        <v>0.0837735743903686</v>
      </c>
      <c r="L432" s="19" t="n">
        <v>0.0746607358994467</v>
      </c>
      <c r="M432" s="19"/>
      <c r="N432" s="19" t="n">
        <v>0.112216791534366</v>
      </c>
      <c r="O432" s="19" t="n">
        <v>0.0900015550453668</v>
      </c>
      <c r="P432" s="19" t="n">
        <v>0.109179445105137</v>
      </c>
      <c r="Q432" s="19" t="n">
        <v>0.129457053067044</v>
      </c>
      <c r="R432" s="19"/>
      <c r="S432" s="19" t="n">
        <v>0.120214630664775</v>
      </c>
      <c r="T432" s="19" t="n">
        <v>0.0911135420365004</v>
      </c>
      <c r="U432" s="19" t="n">
        <v>0.131519927616275</v>
      </c>
      <c r="V432" s="19" t="n">
        <v>0.0680218293780802</v>
      </c>
      <c r="W432" s="19" t="n">
        <v>0.0726055890954022</v>
      </c>
      <c r="X432" s="19" t="n">
        <v>0.141050129327103</v>
      </c>
      <c r="Y432" s="19" t="n">
        <v>0.135117280302585</v>
      </c>
      <c r="Z432" s="19" t="n">
        <v>0.0963142774497939</v>
      </c>
      <c r="AA432" s="19" t="n">
        <v>0.127545390652243</v>
      </c>
      <c r="AB432" s="19"/>
      <c r="AC432" s="19" t="n">
        <v>0.108721045954764</v>
      </c>
      <c r="AD432" s="19" t="n">
        <v>0.0916303980097109</v>
      </c>
      <c r="AE432" s="19" t="n">
        <v>0.164690467891944</v>
      </c>
      <c r="AF432" s="19"/>
      <c r="AG432" s="19" t="n">
        <v>0.0845034661175417</v>
      </c>
      <c r="AH432" s="19" t="n">
        <v>0.109626331487036</v>
      </c>
      <c r="AI432" s="19" t="n">
        <v>0.0829135322975388</v>
      </c>
      <c r="AJ432" s="19" t="n">
        <v>0.125557431542528</v>
      </c>
      <c r="AK432" s="19" t="n">
        <v>0.175801964597603</v>
      </c>
      <c r="AL432" s="19"/>
      <c r="AM432" s="19" t="n">
        <v>0.093749198176003</v>
      </c>
      <c r="AN432" s="19" t="n">
        <v>0.108591357352748</v>
      </c>
      <c r="AO432" s="19" t="n">
        <v>0.104471075075404</v>
      </c>
      <c r="AP432" s="19"/>
      <c r="AQ432" s="19" t="n">
        <v>0.144768475951468</v>
      </c>
      <c r="AR432" s="19" t="n">
        <v>0.0969962170121911</v>
      </c>
      <c r="AS432" s="19" t="n">
        <v>0.0950011783035849</v>
      </c>
      <c r="AT432" s="19" t="n">
        <v>0.140701351389365</v>
      </c>
      <c r="AU432" s="19" t="n">
        <v>0.0629561088305193</v>
      </c>
    </row>
    <row r="433">
      <c r="B433" t="s">
        <v>97</v>
      </c>
      <c r="C433" s="19" t="n">
        <v>0.02387101344413</v>
      </c>
      <c r="D433" s="19" t="n">
        <v>0.0275543564248673</v>
      </c>
      <c r="E433" s="19" t="n">
        <v>0.0205647338532838</v>
      </c>
      <c r="F433" s="19"/>
      <c r="G433" s="19" t="n">
        <v>0.064910118372888</v>
      </c>
      <c r="H433" s="19" t="n">
        <v>0.0263119504729995</v>
      </c>
      <c r="I433" s="19" t="n">
        <v>0.0188795527486991</v>
      </c>
      <c r="J433" s="19" t="n">
        <v>0.0187636868470829</v>
      </c>
      <c r="K433" s="19" t="n">
        <v>0.021114175977389</v>
      </c>
      <c r="L433" s="19" t="n">
        <v>0.0124689725957351</v>
      </c>
      <c r="M433" s="19"/>
      <c r="N433" s="19" t="n">
        <v>0.0253374094250138</v>
      </c>
      <c r="O433" s="19" t="n">
        <v>0.0262580008434422</v>
      </c>
      <c r="P433" s="19" t="n">
        <v>0.0171972701582056</v>
      </c>
      <c r="Q433" s="19" t="n">
        <v>0.0259594111676353</v>
      </c>
      <c r="R433" s="19"/>
      <c r="S433" s="19" t="n">
        <v>0.0412160166209735</v>
      </c>
      <c r="T433" s="19" t="n">
        <v>0.0322576488674299</v>
      </c>
      <c r="U433" s="19" t="n">
        <v>0.0140273119943677</v>
      </c>
      <c r="V433" s="19" t="n">
        <v>0.0329793497732313</v>
      </c>
      <c r="W433" s="19" t="n">
        <v>0.0132497170909386</v>
      </c>
      <c r="X433" s="19" t="n">
        <v>0.0187804673176607</v>
      </c>
      <c r="Y433" s="19" t="n">
        <v>0.00552654994107465</v>
      </c>
      <c r="Z433" s="19" t="n">
        <v>0.0347547765221593</v>
      </c>
      <c r="AA433" s="19" t="n">
        <v>0.0135097218390524</v>
      </c>
      <c r="AB433" s="19"/>
      <c r="AC433" s="19" t="n">
        <v>0.0159285182126211</v>
      </c>
      <c r="AD433" s="19" t="n">
        <v>0.0218214594972625</v>
      </c>
      <c r="AE433" s="19" t="n">
        <v>0.0344453184159297</v>
      </c>
      <c r="AF433" s="19"/>
      <c r="AG433" s="19" t="n">
        <v>0.0194154629048586</v>
      </c>
      <c r="AH433" s="19" t="n">
        <v>0.0191275461813993</v>
      </c>
      <c r="AI433" s="19" t="n">
        <v>0.0253731680722615</v>
      </c>
      <c r="AJ433" s="19" t="n">
        <v>0.0311815702444292</v>
      </c>
      <c r="AK433" s="19" t="n">
        <v>0.0291505245512991</v>
      </c>
      <c r="AL433" s="19"/>
      <c r="AM433" s="19" t="n">
        <v>0.0183781959526089</v>
      </c>
      <c r="AN433" s="19" t="n">
        <v>0.0308042162781112</v>
      </c>
      <c r="AO433" s="19" t="n">
        <v>0.0196580904656</v>
      </c>
      <c r="AP433" s="19"/>
      <c r="AQ433" s="19" t="n">
        <v>0.0225573182304708</v>
      </c>
      <c r="AR433" s="19" t="n">
        <v>0.0333756629076061</v>
      </c>
      <c r="AS433" s="19" t="n">
        <v>0.024554719932077</v>
      </c>
      <c r="AT433" s="19" t="n">
        <v>0.0190098450555457</v>
      </c>
      <c r="AU433" s="19" t="n">
        <v>0.0702308804966311</v>
      </c>
    </row>
    <row r="434">
      <c r="B434" t="s">
        <v>98</v>
      </c>
      <c r="C434" s="19" t="n">
        <v>0.00788100996972459</v>
      </c>
      <c r="D434" s="19" t="n">
        <v>0.00671977187467976</v>
      </c>
      <c r="E434" s="19" t="n">
        <v>0.00901282372064282</v>
      </c>
      <c r="F434" s="19"/>
      <c r="G434" s="19" t="n">
        <v>0.0193245828259412</v>
      </c>
      <c r="H434" s="19" t="n">
        <v>0.0040662945491029</v>
      </c>
      <c r="I434" s="19" t="n">
        <v>0.0095137135348232</v>
      </c>
      <c r="J434" s="19" t="n">
        <v>0.00497168925822353</v>
      </c>
      <c r="K434" s="19" t="n">
        <v>0.0115708585132775</v>
      </c>
      <c r="L434" s="19" t="n">
        <v>0.00388784957640165</v>
      </c>
      <c r="M434" s="19"/>
      <c r="N434" s="19" t="n">
        <v>0.00263678751935597</v>
      </c>
      <c r="O434" s="19" t="n">
        <v>0.0120796324909242</v>
      </c>
      <c r="P434" s="19" t="n">
        <v>0.0135667544155954</v>
      </c>
      <c r="Q434" s="19" t="n">
        <v>0.00426092255630301</v>
      </c>
      <c r="R434" s="19"/>
      <c r="S434" s="19" t="n">
        <v>0.0156125249605284</v>
      </c>
      <c r="T434" s="19" t="n">
        <v>0.00767818717210352</v>
      </c>
      <c r="U434" s="19" t="n">
        <v>0.00406145931126514</v>
      </c>
      <c r="V434" s="19" t="n">
        <v>0.00951768921926793</v>
      </c>
      <c r="W434" s="19" t="n">
        <v>0.0103401944503745</v>
      </c>
      <c r="X434" s="19" t="n">
        <v>0.00465845408825457</v>
      </c>
      <c r="Y434" s="19" t="n">
        <v>0.00478726019625476</v>
      </c>
      <c r="Z434" s="19" t="n">
        <v>0</v>
      </c>
      <c r="AA434" s="19" t="n">
        <v>0.00667656944348334</v>
      </c>
      <c r="AB434" s="19"/>
      <c r="AC434" s="19" t="n">
        <v>0.00935035851446441</v>
      </c>
      <c r="AD434" s="19" t="n">
        <v>0.00613381066361209</v>
      </c>
      <c r="AE434" s="19" t="n">
        <v>0</v>
      </c>
      <c r="AF434" s="19"/>
      <c r="AG434" s="19" t="n">
        <v>0.00448957293512661</v>
      </c>
      <c r="AH434" s="19" t="n">
        <v>0.0149540098169559</v>
      </c>
      <c r="AI434" s="19" t="n">
        <v>0</v>
      </c>
      <c r="AJ434" s="19" t="n">
        <v>0.029901187367997</v>
      </c>
      <c r="AK434" s="19" t="n">
        <v>0.00517340646155851</v>
      </c>
      <c r="AL434" s="19"/>
      <c r="AM434" s="19" t="n">
        <v>0.00226373586547755</v>
      </c>
      <c r="AN434" s="19" t="n">
        <v>0.00836600453481149</v>
      </c>
      <c r="AO434" s="19" t="n">
        <v>0.00658011721044601</v>
      </c>
      <c r="AP434" s="19"/>
      <c r="AQ434" s="19" t="n">
        <v>0.0122417645380334</v>
      </c>
      <c r="AR434" s="19" t="n">
        <v>0.00399872974526012</v>
      </c>
      <c r="AS434" s="19" t="n">
        <v>0.0111712080873481</v>
      </c>
      <c r="AT434" s="19" t="n">
        <v>0.00571891473306859</v>
      </c>
      <c r="AU434" s="19" t="n">
        <v>0</v>
      </c>
    </row>
    <row r="435">
      <c r="B435" t="s">
        <v>88</v>
      </c>
      <c r="C435" s="19" t="n">
        <v>0.0464226238227965</v>
      </c>
      <c r="D435" s="19" t="n">
        <v>0.0504302337693516</v>
      </c>
      <c r="E435" s="19" t="n">
        <v>0.0420981642573992</v>
      </c>
      <c r="F435" s="19"/>
      <c r="G435" s="19" t="n">
        <v>0.0396570185819957</v>
      </c>
      <c r="H435" s="19" t="n">
        <v>0.0328122463625635</v>
      </c>
      <c r="I435" s="19" t="n">
        <v>0.0595754299594543</v>
      </c>
      <c r="J435" s="19" t="n">
        <v>0.0310261366917885</v>
      </c>
      <c r="K435" s="19" t="n">
        <v>0.056860464710605</v>
      </c>
      <c r="L435" s="19" t="n">
        <v>0.05410479170871</v>
      </c>
      <c r="M435" s="19"/>
      <c r="N435" s="19" t="n">
        <v>0.0387317868117003</v>
      </c>
      <c r="O435" s="19" t="n">
        <v>0.0452287529206744</v>
      </c>
      <c r="P435" s="19" t="n">
        <v>0.0305888491527345</v>
      </c>
      <c r="Q435" s="19" t="n">
        <v>0.0686884236774853</v>
      </c>
      <c r="R435" s="19"/>
      <c r="S435" s="19" t="n">
        <v>0.051723618348802</v>
      </c>
      <c r="T435" s="19" t="n">
        <v>0.046167676790108</v>
      </c>
      <c r="U435" s="19" t="n">
        <v>0.054612741485829</v>
      </c>
      <c r="V435" s="19" t="n">
        <v>0.057832151177044</v>
      </c>
      <c r="W435" s="19" t="n">
        <v>0.0301959131802198</v>
      </c>
      <c r="X435" s="19" t="n">
        <v>0.0707209925175629</v>
      </c>
      <c r="Y435" s="19" t="n">
        <v>0.0381715994849203</v>
      </c>
      <c r="Z435" s="19" t="n">
        <v>0.0564120162825989</v>
      </c>
      <c r="AA435" s="19" t="n">
        <v>0.0179527510851307</v>
      </c>
      <c r="AB435" s="19"/>
      <c r="AC435" s="19" t="n">
        <v>0.0520831371151671</v>
      </c>
      <c r="AD435" s="19" t="n">
        <v>0.0304340057604975</v>
      </c>
      <c r="AE435" s="19" t="n">
        <v>0.0703839934580979</v>
      </c>
      <c r="AF435" s="19"/>
      <c r="AG435" s="19" t="n">
        <v>0.0379595795777562</v>
      </c>
      <c r="AH435" s="19" t="n">
        <v>0.0287291952013378</v>
      </c>
      <c r="AI435" s="19" t="n">
        <v>0.053619037412986</v>
      </c>
      <c r="AJ435" s="19" t="n">
        <v>0.071932739953981</v>
      </c>
      <c r="AK435" s="19" t="n">
        <v>0.0816267414917692</v>
      </c>
      <c r="AL435" s="19"/>
      <c r="AM435" s="19" t="n">
        <v>0.0280861826133343</v>
      </c>
      <c r="AN435" s="19" t="n">
        <v>0.0338872239560267</v>
      </c>
      <c r="AO435" s="19" t="n">
        <v>0.0317850319908448</v>
      </c>
      <c r="AP435" s="19"/>
      <c r="AQ435" s="19" t="n">
        <v>0.0634784738794974</v>
      </c>
      <c r="AR435" s="19" t="n">
        <v>0.0562544053717057</v>
      </c>
      <c r="AS435" s="19" t="n">
        <v>0.0341212370570645</v>
      </c>
      <c r="AT435" s="19" t="n">
        <v>0.0234226731206781</v>
      </c>
      <c r="AU435" s="19" t="n">
        <v>0.040927187889888</v>
      </c>
    </row>
    <row r="436">
      <c r="B436" t="s">
        <v>99</v>
      </c>
      <c r="C436" s="19" t="n">
        <v>0.811619538352497</v>
      </c>
      <c r="D436" s="19" t="n">
        <v>0.805202231093083</v>
      </c>
      <c r="E436" s="19" t="n">
        <v>0.818182036167944</v>
      </c>
      <c r="F436" s="19"/>
      <c r="G436" s="19" t="n">
        <v>0.758566563499715</v>
      </c>
      <c r="H436" s="19" t="n">
        <v>0.745752036590571</v>
      </c>
      <c r="I436" s="19" t="n">
        <v>0.802448592075254</v>
      </c>
      <c r="J436" s="19" t="n">
        <v>0.846518202413613</v>
      </c>
      <c r="K436" s="19" t="n">
        <v>0.82668092640836</v>
      </c>
      <c r="L436" s="19" t="n">
        <v>0.854877650219706</v>
      </c>
      <c r="M436" s="19"/>
      <c r="N436" s="19" t="n">
        <v>0.821077224709564</v>
      </c>
      <c r="O436" s="19" t="n">
        <v>0.826432058699592</v>
      </c>
      <c r="P436" s="19" t="n">
        <v>0.829467681168327</v>
      </c>
      <c r="Q436" s="19" t="n">
        <v>0.771634189531532</v>
      </c>
      <c r="R436" s="19"/>
      <c r="S436" s="19" t="n">
        <v>0.771233209404921</v>
      </c>
      <c r="T436" s="19" t="n">
        <v>0.822782945133858</v>
      </c>
      <c r="U436" s="19" t="n">
        <v>0.795778559592263</v>
      </c>
      <c r="V436" s="19" t="n">
        <v>0.831648980452377</v>
      </c>
      <c r="W436" s="19" t="n">
        <v>0.873608586183065</v>
      </c>
      <c r="X436" s="19" t="n">
        <v>0.764789956749419</v>
      </c>
      <c r="Y436" s="19" t="n">
        <v>0.816397310075165</v>
      </c>
      <c r="Z436" s="19" t="n">
        <v>0.812518929745448</v>
      </c>
      <c r="AA436" s="19" t="n">
        <v>0.834315566980091</v>
      </c>
      <c r="AB436" s="19"/>
      <c r="AC436" s="19" t="n">
        <v>0.813916940202983</v>
      </c>
      <c r="AD436" s="19" t="n">
        <v>0.849980326068917</v>
      </c>
      <c r="AE436" s="19" t="n">
        <v>0.730480220234028</v>
      </c>
      <c r="AF436" s="19"/>
      <c r="AG436" s="19" t="n">
        <v>0.853631918464717</v>
      </c>
      <c r="AH436" s="19" t="n">
        <v>0.82756291731327</v>
      </c>
      <c r="AI436" s="19" t="n">
        <v>0.838094262217214</v>
      </c>
      <c r="AJ436" s="19" t="n">
        <v>0.741427070891065</v>
      </c>
      <c r="AK436" s="19" t="n">
        <v>0.70824736289777</v>
      </c>
      <c r="AL436" s="19"/>
      <c r="AM436" s="19" t="n">
        <v>0.857522687392576</v>
      </c>
      <c r="AN436" s="19" t="n">
        <v>0.818351197878303</v>
      </c>
      <c r="AO436" s="19" t="n">
        <v>0.837505685257705</v>
      </c>
      <c r="AP436" s="19"/>
      <c r="AQ436" s="19" t="n">
        <v>0.756953967400531</v>
      </c>
      <c r="AR436" s="19" t="n">
        <v>0.809374984963237</v>
      </c>
      <c r="AS436" s="19" t="n">
        <v>0.835151656619926</v>
      </c>
      <c r="AT436" s="19" t="n">
        <v>0.811147215701342</v>
      </c>
      <c r="AU436" s="19" t="n">
        <v>0.825885822782962</v>
      </c>
    </row>
    <row r="437">
      <c r="B437" t="s">
        <v>100</v>
      </c>
      <c r="C437" s="19" t="n">
        <v>0.0317520234138546</v>
      </c>
      <c r="D437" s="19" t="n">
        <v>0.034274128299547</v>
      </c>
      <c r="E437" s="19" t="n">
        <v>0.0295775575739266</v>
      </c>
      <c r="F437" s="19"/>
      <c r="G437" s="19" t="n">
        <v>0.0842347011988292</v>
      </c>
      <c r="H437" s="19" t="n">
        <v>0.0303782450221024</v>
      </c>
      <c r="I437" s="19" t="n">
        <v>0.0283932662835223</v>
      </c>
      <c r="J437" s="19" t="n">
        <v>0.0237353761053064</v>
      </c>
      <c r="K437" s="19" t="n">
        <v>0.0326850344906665</v>
      </c>
      <c r="L437" s="19" t="n">
        <v>0.0163568221721368</v>
      </c>
      <c r="M437" s="19"/>
      <c r="N437" s="19" t="n">
        <v>0.0279741969443698</v>
      </c>
      <c r="O437" s="19" t="n">
        <v>0.0383376333343664</v>
      </c>
      <c r="P437" s="19" t="n">
        <v>0.0307640245738011</v>
      </c>
      <c r="Q437" s="19" t="n">
        <v>0.0302203337239383</v>
      </c>
      <c r="R437" s="19"/>
      <c r="S437" s="19" t="n">
        <v>0.0568285415815019</v>
      </c>
      <c r="T437" s="19" t="n">
        <v>0.0399358360395334</v>
      </c>
      <c r="U437" s="19" t="n">
        <v>0.0180887713056328</v>
      </c>
      <c r="V437" s="19" t="n">
        <v>0.0424970389924992</v>
      </c>
      <c r="W437" s="19" t="n">
        <v>0.0235899115413131</v>
      </c>
      <c r="X437" s="19" t="n">
        <v>0.0234389214059152</v>
      </c>
      <c r="Y437" s="19" t="n">
        <v>0.0103138101373294</v>
      </c>
      <c r="Z437" s="19" t="n">
        <v>0.0347547765221593</v>
      </c>
      <c r="AA437" s="19" t="n">
        <v>0.0201862912825358</v>
      </c>
      <c r="AB437" s="19"/>
      <c r="AC437" s="19" t="n">
        <v>0.0252788767270855</v>
      </c>
      <c r="AD437" s="19" t="n">
        <v>0.0279552701608746</v>
      </c>
      <c r="AE437" s="19" t="n">
        <v>0.0344453184159297</v>
      </c>
      <c r="AF437" s="19"/>
      <c r="AG437" s="19" t="n">
        <v>0.0239050358399852</v>
      </c>
      <c r="AH437" s="19" t="n">
        <v>0.0340815559983552</v>
      </c>
      <c r="AI437" s="19" t="n">
        <v>0.0253731680722615</v>
      </c>
      <c r="AJ437" s="19" t="n">
        <v>0.0610827576124262</v>
      </c>
      <c r="AK437" s="19" t="n">
        <v>0.0343239310128576</v>
      </c>
      <c r="AL437" s="19"/>
      <c r="AM437" s="19" t="n">
        <v>0.0206419318180864</v>
      </c>
      <c r="AN437" s="19" t="n">
        <v>0.0391702208129227</v>
      </c>
      <c r="AO437" s="19" t="n">
        <v>0.026238207676046</v>
      </c>
      <c r="AP437" s="19"/>
      <c r="AQ437" s="19" t="n">
        <v>0.0347990827685042</v>
      </c>
      <c r="AR437" s="19" t="n">
        <v>0.0373743926528662</v>
      </c>
      <c r="AS437" s="19" t="n">
        <v>0.0357259280194251</v>
      </c>
      <c r="AT437" s="19" t="n">
        <v>0.0247287597886143</v>
      </c>
      <c r="AU437" s="19" t="n">
        <v>0.0702308804966311</v>
      </c>
    </row>
    <row r="438">
      <c r="B438" t="s">
        <v>101</v>
      </c>
      <c r="C438" s="19" t="n">
        <v>0.779867514938642</v>
      </c>
      <c r="D438" s="19" t="n">
        <v>0.770928102793536</v>
      </c>
      <c r="E438" s="19" t="n">
        <v>0.788604478594017</v>
      </c>
      <c r="F438" s="19"/>
      <c r="G438" s="19" t="n">
        <v>0.674331862300885</v>
      </c>
      <c r="H438" s="19" t="n">
        <v>0.715373791568468</v>
      </c>
      <c r="I438" s="19" t="n">
        <v>0.774055325791732</v>
      </c>
      <c r="J438" s="19" t="n">
        <v>0.822782826308307</v>
      </c>
      <c r="K438" s="19" t="n">
        <v>0.793995891917694</v>
      </c>
      <c r="L438" s="19" t="n">
        <v>0.83852082804757</v>
      </c>
      <c r="M438" s="19"/>
      <c r="N438" s="19" t="n">
        <v>0.793103027765194</v>
      </c>
      <c r="O438" s="19" t="n">
        <v>0.788094425365226</v>
      </c>
      <c r="P438" s="19" t="n">
        <v>0.798703656594526</v>
      </c>
      <c r="Q438" s="19" t="n">
        <v>0.741413855807594</v>
      </c>
      <c r="R438" s="19"/>
      <c r="S438" s="19" t="n">
        <v>0.714404667823419</v>
      </c>
      <c r="T438" s="19" t="n">
        <v>0.782847109094325</v>
      </c>
      <c r="U438" s="19" t="n">
        <v>0.77768978828663</v>
      </c>
      <c r="V438" s="19" t="n">
        <v>0.789151941459877</v>
      </c>
      <c r="W438" s="19" t="n">
        <v>0.850018674641752</v>
      </c>
      <c r="X438" s="19" t="n">
        <v>0.741351035343503</v>
      </c>
      <c r="Y438" s="19" t="n">
        <v>0.806083499937835</v>
      </c>
      <c r="Z438" s="19" t="n">
        <v>0.777764153223289</v>
      </c>
      <c r="AA438" s="19" t="n">
        <v>0.814129275697555</v>
      </c>
      <c r="AB438" s="19"/>
      <c r="AC438" s="19" t="n">
        <v>0.788638063475898</v>
      </c>
      <c r="AD438" s="19" t="n">
        <v>0.822025055908042</v>
      </c>
      <c r="AE438" s="19" t="n">
        <v>0.696034901818098</v>
      </c>
      <c r="AF438" s="19"/>
      <c r="AG438" s="19" t="n">
        <v>0.829726882624732</v>
      </c>
      <c r="AH438" s="19" t="n">
        <v>0.793481361314915</v>
      </c>
      <c r="AI438" s="19" t="n">
        <v>0.812721094144952</v>
      </c>
      <c r="AJ438" s="19" t="n">
        <v>0.680344313278639</v>
      </c>
      <c r="AK438" s="19" t="n">
        <v>0.673923431884912</v>
      </c>
      <c r="AL438" s="19"/>
      <c r="AM438" s="19" t="n">
        <v>0.83688075557449</v>
      </c>
      <c r="AN438" s="19" t="n">
        <v>0.77918097706538</v>
      </c>
      <c r="AO438" s="19" t="n">
        <v>0.811267477581659</v>
      </c>
      <c r="AP438" s="19"/>
      <c r="AQ438" s="19" t="n">
        <v>0.722154884632026</v>
      </c>
      <c r="AR438" s="19" t="n">
        <v>0.772000592310371</v>
      </c>
      <c r="AS438" s="19" t="n">
        <v>0.7994257286005</v>
      </c>
      <c r="AT438" s="19" t="n">
        <v>0.786418455912728</v>
      </c>
      <c r="AU438" s="19" t="n">
        <v>0.75565494228633</v>
      </c>
    </row>
    <row r="43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row>
    <row r="440">
      <c r="B440" s="7" t="s">
        <v>212</v>
      </c>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row>
    <row r="441">
      <c r="B441" s="26" t="s">
        <v>79</v>
      </c>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row>
    <row r="442">
      <c r="B442" t="s">
        <v>207</v>
      </c>
      <c r="C442" s="19" t="n">
        <v>0.146123479940892</v>
      </c>
      <c r="D442" s="19" t="n">
        <v>0.186444224723247</v>
      </c>
      <c r="E442" s="19" t="n">
        <v>0.109261589431844</v>
      </c>
      <c r="F442" s="19"/>
      <c r="G442" s="19" t="n">
        <v>0.230896999849709</v>
      </c>
      <c r="H442" s="19" t="n">
        <v>0.198144724540205</v>
      </c>
      <c r="I442" s="19" t="n">
        <v>0.141453159872797</v>
      </c>
      <c r="J442" s="19" t="n">
        <v>0.112253235129144</v>
      </c>
      <c r="K442" s="19" t="n">
        <v>0.129948812205794</v>
      </c>
      <c r="L442" s="19" t="n">
        <v>0.108217581310878</v>
      </c>
      <c r="M442" s="19"/>
      <c r="N442" s="19" t="n">
        <v>0.148148032021526</v>
      </c>
      <c r="O442" s="19" t="n">
        <v>0.140769193218977</v>
      </c>
      <c r="P442" s="19" t="n">
        <v>0.17677699610897</v>
      </c>
      <c r="Q442" s="19" t="n">
        <v>0.124294517989424</v>
      </c>
      <c r="R442" s="19"/>
      <c r="S442" s="19" t="n">
        <v>0.173854007286812</v>
      </c>
      <c r="T442" s="19" t="n">
        <v>0.140844007898367</v>
      </c>
      <c r="U442" s="19" t="n">
        <v>0.103862243074048</v>
      </c>
      <c r="V442" s="19" t="n">
        <v>0.139015262308537</v>
      </c>
      <c r="W442" s="19" t="n">
        <v>0.155753750856902</v>
      </c>
      <c r="X442" s="19" t="n">
        <v>0.145587409023796</v>
      </c>
      <c r="Y442" s="19" t="n">
        <v>0.120667835688556</v>
      </c>
      <c r="Z442" s="19" t="n">
        <v>0.139147302459964</v>
      </c>
      <c r="AA442" s="19" t="n">
        <v>0.174408220797347</v>
      </c>
      <c r="AB442" s="19"/>
      <c r="AC442" s="19" t="n">
        <v>0.134216457376378</v>
      </c>
      <c r="AD442" s="19" t="n">
        <v>0.153429446577338</v>
      </c>
      <c r="AE442" s="19" t="n">
        <v>0.122318208433323</v>
      </c>
      <c r="AF442" s="19"/>
      <c r="AG442" s="19" t="n">
        <v>0.155160048852389</v>
      </c>
      <c r="AH442" s="19" t="n">
        <v>0.127851093834581</v>
      </c>
      <c r="AI442" s="19" t="n">
        <v>0.112513036792441</v>
      </c>
      <c r="AJ442" s="19" t="n">
        <v>0.24152950077018</v>
      </c>
      <c r="AK442" s="19" t="n">
        <v>0.11285704881624</v>
      </c>
      <c r="AL442" s="19"/>
      <c r="AM442" s="19" t="n">
        <v>0.166730799403073</v>
      </c>
      <c r="AN442" s="19" t="n">
        <v>0.152781504091829</v>
      </c>
      <c r="AO442" s="19" t="n">
        <v>0.105268237956859</v>
      </c>
      <c r="AP442" s="19"/>
      <c r="AQ442" s="19" t="n">
        <v>0.130336009654715</v>
      </c>
      <c r="AR442" s="19" t="n">
        <v>0.145576644601491</v>
      </c>
      <c r="AS442" s="19" t="n">
        <v>0.147001047793857</v>
      </c>
      <c r="AT442" s="19" t="n">
        <v>0.194122000526499</v>
      </c>
      <c r="AU442" s="19" t="n">
        <v>0.366090008927264</v>
      </c>
    </row>
    <row r="443">
      <c r="B443" t="s">
        <v>208</v>
      </c>
      <c r="C443" s="19" t="n">
        <v>0.385916176171395</v>
      </c>
      <c r="D443" s="19" t="n">
        <v>0.370744511125139</v>
      </c>
      <c r="E443" s="19" t="n">
        <v>0.39976771038004</v>
      </c>
      <c r="F443" s="19"/>
      <c r="G443" s="19" t="n">
        <v>0.336838450706894</v>
      </c>
      <c r="H443" s="19" t="n">
        <v>0.452099835744719</v>
      </c>
      <c r="I443" s="19" t="n">
        <v>0.427694310124559</v>
      </c>
      <c r="J443" s="19" t="n">
        <v>0.442804138884178</v>
      </c>
      <c r="K443" s="19" t="n">
        <v>0.338595664194822</v>
      </c>
      <c r="L443" s="19" t="n">
        <v>0.32257337678619</v>
      </c>
      <c r="M443" s="19"/>
      <c r="N443" s="19" t="n">
        <v>0.387237805328074</v>
      </c>
      <c r="O443" s="19" t="n">
        <v>0.389488256355239</v>
      </c>
      <c r="P443" s="19" t="n">
        <v>0.353460670737682</v>
      </c>
      <c r="Q443" s="19" t="n">
        <v>0.40605873737499</v>
      </c>
      <c r="R443" s="19"/>
      <c r="S443" s="19" t="n">
        <v>0.433488871233066</v>
      </c>
      <c r="T443" s="19" t="n">
        <v>0.341941509764955</v>
      </c>
      <c r="U443" s="19" t="n">
        <v>0.41070922001317</v>
      </c>
      <c r="V443" s="19" t="n">
        <v>0.39568067014576</v>
      </c>
      <c r="W443" s="19" t="n">
        <v>0.375727308058616</v>
      </c>
      <c r="X443" s="19" t="n">
        <v>0.335292921631553</v>
      </c>
      <c r="Y443" s="19" t="n">
        <v>0.445713517168227</v>
      </c>
      <c r="Z443" s="19" t="n">
        <v>0.330259539799134</v>
      </c>
      <c r="AA443" s="19" t="n">
        <v>0.379286108594883</v>
      </c>
      <c r="AB443" s="19"/>
      <c r="AC443" s="19" t="n">
        <v>0.337565042927403</v>
      </c>
      <c r="AD443" s="19" t="n">
        <v>0.411098629830132</v>
      </c>
      <c r="AE443" s="19" t="n">
        <v>0.429503822700449</v>
      </c>
      <c r="AF443" s="19"/>
      <c r="AG443" s="19" t="n">
        <v>0.358471916843472</v>
      </c>
      <c r="AH443" s="19" t="n">
        <v>0.440309472159256</v>
      </c>
      <c r="AI443" s="19" t="n">
        <v>0.341981039488912</v>
      </c>
      <c r="AJ443" s="19" t="n">
        <v>0.25492132209699</v>
      </c>
      <c r="AK443" s="19" t="n">
        <v>0.417856923066112</v>
      </c>
      <c r="AL443" s="19"/>
      <c r="AM443" s="19" t="n">
        <v>0.38005274772315</v>
      </c>
      <c r="AN443" s="19" t="n">
        <v>0.416942659176958</v>
      </c>
      <c r="AO443" s="19" t="n">
        <v>0.388990251972228</v>
      </c>
      <c r="AP443" s="19"/>
      <c r="AQ443" s="19" t="n">
        <v>0.3391861900028</v>
      </c>
      <c r="AR443" s="19" t="n">
        <v>0.382928267516565</v>
      </c>
      <c r="AS443" s="19" t="n">
        <v>0.405568962352617</v>
      </c>
      <c r="AT443" s="19" t="n">
        <v>0.430582957036879</v>
      </c>
      <c r="AU443" s="19" t="n">
        <v>0.243753929091996</v>
      </c>
    </row>
    <row r="444">
      <c r="B444" t="s">
        <v>209</v>
      </c>
      <c r="C444" s="19" t="n">
        <v>0.228220450114532</v>
      </c>
      <c r="D444" s="19" t="n">
        <v>0.220846452590375</v>
      </c>
      <c r="E444" s="19" t="n">
        <v>0.235251431729789</v>
      </c>
      <c r="F444" s="19"/>
      <c r="G444" s="19" t="n">
        <v>0.267705777877267</v>
      </c>
      <c r="H444" s="19" t="n">
        <v>0.206355356351815</v>
      </c>
      <c r="I444" s="19" t="n">
        <v>0.226249530466955</v>
      </c>
      <c r="J444" s="19" t="n">
        <v>0.206211457554157</v>
      </c>
      <c r="K444" s="19" t="n">
        <v>0.232209036152728</v>
      </c>
      <c r="L444" s="19" t="n">
        <v>0.240569394995215</v>
      </c>
      <c r="M444" s="19"/>
      <c r="N444" s="19" t="n">
        <v>0.241434180033904</v>
      </c>
      <c r="O444" s="19" t="n">
        <v>0.2072883023769</v>
      </c>
      <c r="P444" s="19" t="n">
        <v>0.273141010779485</v>
      </c>
      <c r="Q444" s="19" t="n">
        <v>0.194869282411786</v>
      </c>
      <c r="R444" s="19"/>
      <c r="S444" s="19" t="n">
        <v>0.200413322173996</v>
      </c>
      <c r="T444" s="19" t="n">
        <v>0.218917921605395</v>
      </c>
      <c r="U444" s="19" t="n">
        <v>0.218561695263224</v>
      </c>
      <c r="V444" s="19" t="n">
        <v>0.194228829637797</v>
      </c>
      <c r="W444" s="19" t="n">
        <v>0.274878512652951</v>
      </c>
      <c r="X444" s="19" t="n">
        <v>0.26492139173438</v>
      </c>
      <c r="Y444" s="19" t="n">
        <v>0.182205800833736</v>
      </c>
      <c r="Z444" s="19" t="n">
        <v>0.257810537921132</v>
      </c>
      <c r="AA444" s="19" t="n">
        <v>0.272668005989861</v>
      </c>
      <c r="AB444" s="19"/>
      <c r="AC444" s="19" t="n">
        <v>0.264632265990677</v>
      </c>
      <c r="AD444" s="19" t="n">
        <v>0.20356759090552</v>
      </c>
      <c r="AE444" s="19" t="n">
        <v>0.23982969113708</v>
      </c>
      <c r="AF444" s="19"/>
      <c r="AG444" s="19" t="n">
        <v>0.253981140319095</v>
      </c>
      <c r="AH444" s="19" t="n">
        <v>0.233106420759027</v>
      </c>
      <c r="AI444" s="19" t="n">
        <v>0.241901394299824</v>
      </c>
      <c r="AJ444" s="19" t="n">
        <v>0.239280294488581</v>
      </c>
      <c r="AK444" s="19" t="n">
        <v>0.162742203197631</v>
      </c>
      <c r="AL444" s="19"/>
      <c r="AM444" s="19" t="n">
        <v>0.244293290919261</v>
      </c>
      <c r="AN444" s="19" t="n">
        <v>0.233508092380412</v>
      </c>
      <c r="AO444" s="19" t="n">
        <v>0.285935730798572</v>
      </c>
      <c r="AP444" s="19"/>
      <c r="AQ444" s="19" t="n">
        <v>0.243044802110195</v>
      </c>
      <c r="AR444" s="19" t="n">
        <v>0.204973271390714</v>
      </c>
      <c r="AS444" s="19" t="n">
        <v>0.231798243445757</v>
      </c>
      <c r="AT444" s="19" t="n">
        <v>0.219652816777645</v>
      </c>
      <c r="AU444" s="19" t="n">
        <v>0.236179696509121</v>
      </c>
    </row>
    <row r="445">
      <c r="B445" t="s">
        <v>210</v>
      </c>
      <c r="C445" s="19" t="n">
        <v>0.0726314898747911</v>
      </c>
      <c r="D445" s="19" t="n">
        <v>0.0647555583677863</v>
      </c>
      <c r="E445" s="19" t="n">
        <v>0.080419211855723</v>
      </c>
      <c r="F445" s="19"/>
      <c r="G445" s="19" t="n">
        <v>0.0647824939792171</v>
      </c>
      <c r="H445" s="19" t="n">
        <v>0.0368606416934728</v>
      </c>
      <c r="I445" s="19" t="n">
        <v>0.0690459724497709</v>
      </c>
      <c r="J445" s="19" t="n">
        <v>0.0626830506305557</v>
      </c>
      <c r="K445" s="19" t="n">
        <v>0.0888978582170078</v>
      </c>
      <c r="L445" s="19" t="n">
        <v>0.100741212979964</v>
      </c>
      <c r="M445" s="19"/>
      <c r="N445" s="19" t="n">
        <v>0.0818337167348868</v>
      </c>
      <c r="O445" s="19" t="n">
        <v>0.076848491226902</v>
      </c>
      <c r="P445" s="19" t="n">
        <v>0.0360880255525282</v>
      </c>
      <c r="Q445" s="19" t="n">
        <v>0.0913287959390772</v>
      </c>
      <c r="R445" s="19"/>
      <c r="S445" s="19" t="n">
        <v>0.0439278359726727</v>
      </c>
      <c r="T445" s="19" t="n">
        <v>0.10549814491492</v>
      </c>
      <c r="U445" s="19" t="n">
        <v>0.0878136576199029</v>
      </c>
      <c r="V445" s="19" t="n">
        <v>0.0852880359260167</v>
      </c>
      <c r="W445" s="19" t="n">
        <v>0.0417719827968419</v>
      </c>
      <c r="X445" s="19" t="n">
        <v>0.060366364702574</v>
      </c>
      <c r="Y445" s="19" t="n">
        <v>0.106437381587917</v>
      </c>
      <c r="Z445" s="19" t="n">
        <v>0.0627356685579286</v>
      </c>
      <c r="AA445" s="19" t="n">
        <v>0.0520025891060092</v>
      </c>
      <c r="AB445" s="19"/>
      <c r="AC445" s="19" t="n">
        <v>0.0811540972189053</v>
      </c>
      <c r="AD445" s="19" t="n">
        <v>0.0715292894566252</v>
      </c>
      <c r="AE445" s="19" t="n">
        <v>0.0542642212487184</v>
      </c>
      <c r="AF445" s="19"/>
      <c r="AG445" s="19" t="n">
        <v>0.0754738501524178</v>
      </c>
      <c r="AH445" s="19" t="n">
        <v>0.0625031814409442</v>
      </c>
      <c r="AI445" s="19" t="n">
        <v>0.0762175009509484</v>
      </c>
      <c r="AJ445" s="19" t="n">
        <v>0.0785726132602564</v>
      </c>
      <c r="AK445" s="19" t="n">
        <v>0.0835143574959725</v>
      </c>
      <c r="AL445" s="19"/>
      <c r="AM445" s="19" t="n">
        <v>0.0819844168105007</v>
      </c>
      <c r="AN445" s="19" t="n">
        <v>0.0611631225472526</v>
      </c>
      <c r="AO445" s="19" t="n">
        <v>0.070392729052068</v>
      </c>
      <c r="AP445" s="19"/>
      <c r="AQ445" s="19" t="n">
        <v>0.0756871660253842</v>
      </c>
      <c r="AR445" s="19" t="n">
        <v>0.0854957058150594</v>
      </c>
      <c r="AS445" s="19" t="n">
        <v>0.0729559436225672</v>
      </c>
      <c r="AT445" s="19" t="n">
        <v>0.0541672893574366</v>
      </c>
      <c r="AU445" s="19" t="n">
        <v>0.0400295737688566</v>
      </c>
    </row>
    <row r="446">
      <c r="B446" t="s">
        <v>88</v>
      </c>
      <c r="C446" s="19" t="n">
        <v>0.167108403898391</v>
      </c>
      <c r="D446" s="19" t="n">
        <v>0.157209253193453</v>
      </c>
      <c r="E446" s="19" t="n">
        <v>0.175300056602604</v>
      </c>
      <c r="F446" s="19"/>
      <c r="G446" s="19" t="n">
        <v>0.0997762775869134</v>
      </c>
      <c r="H446" s="19" t="n">
        <v>0.106539441669788</v>
      </c>
      <c r="I446" s="19" t="n">
        <v>0.135557027085918</v>
      </c>
      <c r="J446" s="19" t="n">
        <v>0.176048117801966</v>
      </c>
      <c r="K446" s="19" t="n">
        <v>0.210348629229648</v>
      </c>
      <c r="L446" s="19" t="n">
        <v>0.227898433927753</v>
      </c>
      <c r="M446" s="19"/>
      <c r="N446" s="19" t="n">
        <v>0.141346265881609</v>
      </c>
      <c r="O446" s="19" t="n">
        <v>0.185605756821982</v>
      </c>
      <c r="P446" s="19" t="n">
        <v>0.160533296821335</v>
      </c>
      <c r="Q446" s="19" t="n">
        <v>0.183448666284723</v>
      </c>
      <c r="R446" s="19"/>
      <c r="S446" s="19" t="n">
        <v>0.148315963333454</v>
      </c>
      <c r="T446" s="19" t="n">
        <v>0.192798415816363</v>
      </c>
      <c r="U446" s="19" t="n">
        <v>0.179053184029655</v>
      </c>
      <c r="V446" s="19" t="n">
        <v>0.18578720198189</v>
      </c>
      <c r="W446" s="19" t="n">
        <v>0.151868445634689</v>
      </c>
      <c r="X446" s="19" t="n">
        <v>0.193831912907697</v>
      </c>
      <c r="Y446" s="19" t="n">
        <v>0.144975464721563</v>
      </c>
      <c r="Z446" s="19" t="n">
        <v>0.210046951261841</v>
      </c>
      <c r="AA446" s="19" t="n">
        <v>0.1216350755119</v>
      </c>
      <c r="AB446" s="19"/>
      <c r="AC446" s="19" t="n">
        <v>0.182432136486637</v>
      </c>
      <c r="AD446" s="19" t="n">
        <v>0.160375043230385</v>
      </c>
      <c r="AE446" s="19" t="n">
        <v>0.154084056480429</v>
      </c>
      <c r="AF446" s="19"/>
      <c r="AG446" s="19" t="n">
        <v>0.156913043832626</v>
      </c>
      <c r="AH446" s="19" t="n">
        <v>0.136229831806192</v>
      </c>
      <c r="AI446" s="19" t="n">
        <v>0.227387028467875</v>
      </c>
      <c r="AJ446" s="19" t="n">
        <v>0.185696269383993</v>
      </c>
      <c r="AK446" s="19" t="n">
        <v>0.223029467424045</v>
      </c>
      <c r="AL446" s="19"/>
      <c r="AM446" s="19" t="n">
        <v>0.126938745144016</v>
      </c>
      <c r="AN446" s="19" t="n">
        <v>0.135604621803548</v>
      </c>
      <c r="AO446" s="19" t="n">
        <v>0.149413050220273</v>
      </c>
      <c r="AP446" s="19"/>
      <c r="AQ446" s="19" t="n">
        <v>0.211745832206905</v>
      </c>
      <c r="AR446" s="19" t="n">
        <v>0.18102611067617</v>
      </c>
      <c r="AS446" s="19" t="n">
        <v>0.142675802785202</v>
      </c>
      <c r="AT446" s="19" t="n">
        <v>0.10147493630154</v>
      </c>
      <c r="AU446" s="19" t="n">
        <v>0.113946791702762</v>
      </c>
    </row>
    <row r="447">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row>
    <row r="448">
      <c r="B448" s="7" t="s">
        <v>213</v>
      </c>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row>
    <row r="449">
      <c r="B449" s="26" t="s">
        <v>79</v>
      </c>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row>
    <row r="450">
      <c r="B450" t="s">
        <v>207</v>
      </c>
      <c r="C450" s="19" t="n">
        <v>0.13527709480355</v>
      </c>
      <c r="D450" s="19" t="n">
        <v>0.16771802663482</v>
      </c>
      <c r="E450" s="19" t="n">
        <v>0.104869348510629</v>
      </c>
      <c r="F450" s="19"/>
      <c r="G450" s="19" t="n">
        <v>0.117466683762715</v>
      </c>
      <c r="H450" s="19" t="n">
        <v>0.153929525864348</v>
      </c>
      <c r="I450" s="19" t="n">
        <v>0.164333319236037</v>
      </c>
      <c r="J450" s="19" t="n">
        <v>0.117604183370604</v>
      </c>
      <c r="K450" s="19" t="n">
        <v>0.145442219718064</v>
      </c>
      <c r="L450" s="19" t="n">
        <v>0.115216716271895</v>
      </c>
      <c r="M450" s="19"/>
      <c r="N450" s="19" t="n">
        <v>0.154684363744067</v>
      </c>
      <c r="O450" s="19" t="n">
        <v>0.135785470486622</v>
      </c>
      <c r="P450" s="19" t="n">
        <v>0.116998431522284</v>
      </c>
      <c r="Q450" s="19" t="n">
        <v>0.131496065711189</v>
      </c>
      <c r="R450" s="19"/>
      <c r="S450" s="19" t="n">
        <v>0.183241794015538</v>
      </c>
      <c r="T450" s="19" t="n">
        <v>0.129200162795352</v>
      </c>
      <c r="U450" s="19" t="n">
        <v>0.114172588907177</v>
      </c>
      <c r="V450" s="19" t="n">
        <v>0.126507027803557</v>
      </c>
      <c r="W450" s="19" t="n">
        <v>0.0901198994449046</v>
      </c>
      <c r="X450" s="19" t="n">
        <v>0.159796599228624</v>
      </c>
      <c r="Y450" s="19" t="n">
        <v>0.146908464632642</v>
      </c>
      <c r="Z450" s="19" t="n">
        <v>0.113904941349016</v>
      </c>
      <c r="AA450" s="19" t="n">
        <v>0.118616896641345</v>
      </c>
      <c r="AB450" s="19"/>
      <c r="AC450" s="19" t="n">
        <v>0.12897679395116</v>
      </c>
      <c r="AD450" s="19" t="n">
        <v>0.143525481599597</v>
      </c>
      <c r="AE450" s="19" t="n">
        <v>0.132650775502581</v>
      </c>
      <c r="AF450" s="19"/>
      <c r="AG450" s="19" t="n">
        <v>0.129677744248204</v>
      </c>
      <c r="AH450" s="19" t="n">
        <v>0.148374655230856</v>
      </c>
      <c r="AI450" s="19" t="n">
        <v>0.106881142259769</v>
      </c>
      <c r="AJ450" s="19" t="n">
        <v>0.118623329053705</v>
      </c>
      <c r="AK450" s="19" t="n">
        <v>0.127871676527915</v>
      </c>
      <c r="AL450" s="19"/>
      <c r="AM450" s="19" t="n">
        <v>0.140209576890471</v>
      </c>
      <c r="AN450" s="19" t="n">
        <v>0.154802837230478</v>
      </c>
      <c r="AO450" s="19" t="n">
        <v>0.0806141071486681</v>
      </c>
      <c r="AP450" s="19"/>
      <c r="AQ450" s="19" t="n">
        <v>0.110185512320219</v>
      </c>
      <c r="AR450" s="19" t="n">
        <v>0.111015159897472</v>
      </c>
      <c r="AS450" s="19" t="n">
        <v>0.152176186189679</v>
      </c>
      <c r="AT450" s="19" t="n">
        <v>0.171791403916419</v>
      </c>
      <c r="AU450" s="19" t="n">
        <v>0.302160351965737</v>
      </c>
    </row>
    <row r="451">
      <c r="B451" t="s">
        <v>208</v>
      </c>
      <c r="C451" s="19" t="n">
        <v>0.357535274288435</v>
      </c>
      <c r="D451" s="19" t="n">
        <v>0.345301049109023</v>
      </c>
      <c r="E451" s="19" t="n">
        <v>0.37024471505649</v>
      </c>
      <c r="F451" s="19"/>
      <c r="G451" s="19" t="n">
        <v>0.352618520135159</v>
      </c>
      <c r="H451" s="19" t="n">
        <v>0.378546324307862</v>
      </c>
      <c r="I451" s="19" t="n">
        <v>0.365803792982503</v>
      </c>
      <c r="J451" s="19" t="n">
        <v>0.405152096915317</v>
      </c>
      <c r="K451" s="19" t="n">
        <v>0.354194635133366</v>
      </c>
      <c r="L451" s="19" t="n">
        <v>0.307027585843032</v>
      </c>
      <c r="M451" s="19"/>
      <c r="N451" s="19" t="n">
        <v>0.377498538427738</v>
      </c>
      <c r="O451" s="19" t="n">
        <v>0.352385282480426</v>
      </c>
      <c r="P451" s="19" t="n">
        <v>0.338712416576936</v>
      </c>
      <c r="Q451" s="19" t="n">
        <v>0.352263394682104</v>
      </c>
      <c r="R451" s="19"/>
      <c r="S451" s="19" t="n">
        <v>0.368761905493953</v>
      </c>
      <c r="T451" s="19" t="n">
        <v>0.33919570468478</v>
      </c>
      <c r="U451" s="19" t="n">
        <v>0.32504604112634</v>
      </c>
      <c r="V451" s="19" t="n">
        <v>0.311445576526889</v>
      </c>
      <c r="W451" s="19" t="n">
        <v>0.385818370650075</v>
      </c>
      <c r="X451" s="19" t="n">
        <v>0.324954397175047</v>
      </c>
      <c r="Y451" s="19" t="n">
        <v>0.373747157623638</v>
      </c>
      <c r="Z451" s="19" t="n">
        <v>0.408119046669539</v>
      </c>
      <c r="AA451" s="19" t="n">
        <v>0.407997311850201</v>
      </c>
      <c r="AB451" s="19"/>
      <c r="AC451" s="19" t="n">
        <v>0.333857111683873</v>
      </c>
      <c r="AD451" s="19" t="n">
        <v>0.369637051926395</v>
      </c>
      <c r="AE451" s="19" t="n">
        <v>0.396443816061378</v>
      </c>
      <c r="AF451" s="19"/>
      <c r="AG451" s="19" t="n">
        <v>0.35988373923692</v>
      </c>
      <c r="AH451" s="19" t="n">
        <v>0.38311683010542</v>
      </c>
      <c r="AI451" s="19" t="n">
        <v>0.270865023789858</v>
      </c>
      <c r="AJ451" s="19" t="n">
        <v>0.183604069260186</v>
      </c>
      <c r="AK451" s="19" t="n">
        <v>0.365239495705454</v>
      </c>
      <c r="AL451" s="19"/>
      <c r="AM451" s="19" t="n">
        <v>0.395226975885906</v>
      </c>
      <c r="AN451" s="19" t="n">
        <v>0.358450075795026</v>
      </c>
      <c r="AO451" s="19" t="n">
        <v>0.35790814724948</v>
      </c>
      <c r="AP451" s="19"/>
      <c r="AQ451" s="19" t="n">
        <v>0.341157869470983</v>
      </c>
      <c r="AR451" s="19" t="n">
        <v>0.340683126657821</v>
      </c>
      <c r="AS451" s="19" t="n">
        <v>0.377570381490663</v>
      </c>
      <c r="AT451" s="19" t="n">
        <v>0.394474856614232</v>
      </c>
      <c r="AU451" s="19" t="n">
        <v>0.311168955224888</v>
      </c>
    </row>
    <row r="452">
      <c r="B452" t="s">
        <v>209</v>
      </c>
      <c r="C452" s="19" t="n">
        <v>0.324481820534133</v>
      </c>
      <c r="D452" s="19" t="n">
        <v>0.308327636139241</v>
      </c>
      <c r="E452" s="19" t="n">
        <v>0.33732918644236</v>
      </c>
      <c r="F452" s="19"/>
      <c r="G452" s="19" t="n">
        <v>0.424609776848914</v>
      </c>
      <c r="H452" s="19" t="n">
        <v>0.325262466340432</v>
      </c>
      <c r="I452" s="19" t="n">
        <v>0.299021946717122</v>
      </c>
      <c r="J452" s="19" t="n">
        <v>0.325662881623565</v>
      </c>
      <c r="K452" s="19" t="n">
        <v>0.268781056158145</v>
      </c>
      <c r="L452" s="19" t="n">
        <v>0.333321345653246</v>
      </c>
      <c r="M452" s="19"/>
      <c r="N452" s="19" t="n">
        <v>0.328437426738762</v>
      </c>
      <c r="O452" s="19" t="n">
        <v>0.30003530297771</v>
      </c>
      <c r="P452" s="19" t="n">
        <v>0.370377943252382</v>
      </c>
      <c r="Q452" s="19" t="n">
        <v>0.307120614858686</v>
      </c>
      <c r="R452" s="19"/>
      <c r="S452" s="19" t="n">
        <v>0.302568020724528</v>
      </c>
      <c r="T452" s="19" t="n">
        <v>0.33837793261168</v>
      </c>
      <c r="U452" s="19" t="n">
        <v>0.353109091259434</v>
      </c>
      <c r="V452" s="19" t="n">
        <v>0.300760629222856</v>
      </c>
      <c r="W452" s="19" t="n">
        <v>0.352689261081329</v>
      </c>
      <c r="X452" s="19" t="n">
        <v>0.332900857073176</v>
      </c>
      <c r="Y452" s="19" t="n">
        <v>0.344246756255685</v>
      </c>
      <c r="Z452" s="19" t="n">
        <v>0.299824602867924</v>
      </c>
      <c r="AA452" s="19" t="n">
        <v>0.299672793981152</v>
      </c>
      <c r="AB452" s="19"/>
      <c r="AC452" s="19" t="n">
        <v>0.322335838742475</v>
      </c>
      <c r="AD452" s="19" t="n">
        <v>0.325993298695448</v>
      </c>
      <c r="AE452" s="19" t="n">
        <v>0.29318062127928</v>
      </c>
      <c r="AF452" s="19"/>
      <c r="AG452" s="19" t="n">
        <v>0.326094130231761</v>
      </c>
      <c r="AH452" s="19" t="n">
        <v>0.322451145572153</v>
      </c>
      <c r="AI452" s="19" t="n">
        <v>0.372076340069607</v>
      </c>
      <c r="AJ452" s="19" t="n">
        <v>0.455276944567152</v>
      </c>
      <c r="AK452" s="19" t="n">
        <v>0.293907810266088</v>
      </c>
      <c r="AL452" s="19"/>
      <c r="AM452" s="19" t="n">
        <v>0.317234871373589</v>
      </c>
      <c r="AN452" s="19" t="n">
        <v>0.341135946486807</v>
      </c>
      <c r="AO452" s="19" t="n">
        <v>0.377354195466233</v>
      </c>
      <c r="AP452" s="19"/>
      <c r="AQ452" s="19" t="n">
        <v>0.316156607727114</v>
      </c>
      <c r="AR452" s="19" t="n">
        <v>0.350911500407763</v>
      </c>
      <c r="AS452" s="19" t="n">
        <v>0.310778464180139</v>
      </c>
      <c r="AT452" s="19" t="n">
        <v>0.321936676939169</v>
      </c>
      <c r="AU452" s="19" t="n">
        <v>0.223125109150048</v>
      </c>
    </row>
    <row r="453">
      <c r="B453" t="s">
        <v>210</v>
      </c>
      <c r="C453" s="19" t="n">
        <v>0.0591492901565365</v>
      </c>
      <c r="D453" s="19" t="n">
        <v>0.0524366490639322</v>
      </c>
      <c r="E453" s="19" t="n">
        <v>0.0657707585055173</v>
      </c>
      <c r="F453" s="19"/>
      <c r="G453" s="19" t="n">
        <v>0.0491199433486288</v>
      </c>
      <c r="H453" s="19" t="n">
        <v>0.0573554386088372</v>
      </c>
      <c r="I453" s="19" t="n">
        <v>0.048702572859963</v>
      </c>
      <c r="J453" s="19" t="n">
        <v>0.0266876695067378</v>
      </c>
      <c r="K453" s="19" t="n">
        <v>0.0852134473503164</v>
      </c>
      <c r="L453" s="19" t="n">
        <v>0.0776787555061378</v>
      </c>
      <c r="M453" s="19"/>
      <c r="N453" s="19" t="n">
        <v>0.0557182115484055</v>
      </c>
      <c r="O453" s="19" t="n">
        <v>0.0714893212370955</v>
      </c>
      <c r="P453" s="19" t="n">
        <v>0.0640731114645309</v>
      </c>
      <c r="Q453" s="19" t="n">
        <v>0.0463733713982187</v>
      </c>
      <c r="R453" s="19"/>
      <c r="S453" s="19" t="n">
        <v>0.0468302364371792</v>
      </c>
      <c r="T453" s="19" t="n">
        <v>0.0647292165204909</v>
      </c>
      <c r="U453" s="19" t="n">
        <v>0.0573409203684627</v>
      </c>
      <c r="V453" s="19" t="n">
        <v>0.0698933170551161</v>
      </c>
      <c r="W453" s="19" t="n">
        <v>0.0822146264429206</v>
      </c>
      <c r="X453" s="19" t="n">
        <v>0.0218116900238539</v>
      </c>
      <c r="Y453" s="19" t="n">
        <v>0.0483527030684261</v>
      </c>
      <c r="Z453" s="19" t="n">
        <v>0.0370389547509286</v>
      </c>
      <c r="AA453" s="19" t="n">
        <v>0.0904910495500561</v>
      </c>
      <c r="AB453" s="19"/>
      <c r="AC453" s="19" t="n">
        <v>0.0663662501099763</v>
      </c>
      <c r="AD453" s="19" t="n">
        <v>0.0526499813786184</v>
      </c>
      <c r="AE453" s="19" t="n">
        <v>0.0613931847857555</v>
      </c>
      <c r="AF453" s="19"/>
      <c r="AG453" s="19" t="n">
        <v>0.064659893836188</v>
      </c>
      <c r="AH453" s="19" t="n">
        <v>0.0500538651628065</v>
      </c>
      <c r="AI453" s="19" t="n">
        <v>0.0615009934479388</v>
      </c>
      <c r="AJ453" s="19" t="n">
        <v>0.109587078436908</v>
      </c>
      <c r="AK453" s="19" t="n">
        <v>0.0675069698329463</v>
      </c>
      <c r="AL453" s="19"/>
      <c r="AM453" s="19" t="n">
        <v>0.0540993433155601</v>
      </c>
      <c r="AN453" s="19" t="n">
        <v>0.0487837989242255</v>
      </c>
      <c r="AO453" s="19" t="n">
        <v>0.0524988070900065</v>
      </c>
      <c r="AP453" s="19"/>
      <c r="AQ453" s="19" t="n">
        <v>0.0676312606703604</v>
      </c>
      <c r="AR453" s="19" t="n">
        <v>0.0654731683884789</v>
      </c>
      <c r="AS453" s="19" t="n">
        <v>0.0532091266527499</v>
      </c>
      <c r="AT453" s="19" t="n">
        <v>0.0504529707469711</v>
      </c>
      <c r="AU453" s="19" t="n">
        <v>0.0311766160677447</v>
      </c>
    </row>
    <row r="454">
      <c r="B454" t="s">
        <v>88</v>
      </c>
      <c r="C454" s="19" t="n">
        <v>0.123556520217345</v>
      </c>
      <c r="D454" s="19" t="n">
        <v>0.126216639052983</v>
      </c>
      <c r="E454" s="19" t="n">
        <v>0.121785991485003</v>
      </c>
      <c r="F454" s="19"/>
      <c r="G454" s="19" t="n">
        <v>0.0561850759045826</v>
      </c>
      <c r="H454" s="19" t="n">
        <v>0.0849062448785209</v>
      </c>
      <c r="I454" s="19" t="n">
        <v>0.122138368204375</v>
      </c>
      <c r="J454" s="19" t="n">
        <v>0.124893168583776</v>
      </c>
      <c r="K454" s="19" t="n">
        <v>0.146368641640108</v>
      </c>
      <c r="L454" s="19" t="n">
        <v>0.166755596725689</v>
      </c>
      <c r="M454" s="19"/>
      <c r="N454" s="19" t="n">
        <v>0.0836614595410275</v>
      </c>
      <c r="O454" s="19" t="n">
        <v>0.140304622818146</v>
      </c>
      <c r="P454" s="19" t="n">
        <v>0.109838097183867</v>
      </c>
      <c r="Q454" s="19" t="n">
        <v>0.162746553349803</v>
      </c>
      <c r="R454" s="19"/>
      <c r="S454" s="19" t="n">
        <v>0.0985980433288022</v>
      </c>
      <c r="T454" s="19" t="n">
        <v>0.128496983387697</v>
      </c>
      <c r="U454" s="19" t="n">
        <v>0.150331358338586</v>
      </c>
      <c r="V454" s="19" t="n">
        <v>0.191393449391581</v>
      </c>
      <c r="W454" s="19" t="n">
        <v>0.0891578423807699</v>
      </c>
      <c r="X454" s="19" t="n">
        <v>0.160536456499299</v>
      </c>
      <c r="Y454" s="19" t="n">
        <v>0.0867449184196084</v>
      </c>
      <c r="Z454" s="19" t="n">
        <v>0.141112454362592</v>
      </c>
      <c r="AA454" s="19" t="n">
        <v>0.0832219479772455</v>
      </c>
      <c r="AB454" s="19"/>
      <c r="AC454" s="19" t="n">
        <v>0.148464005512516</v>
      </c>
      <c r="AD454" s="19" t="n">
        <v>0.108194186399942</v>
      </c>
      <c r="AE454" s="19" t="n">
        <v>0.116331602371005</v>
      </c>
      <c r="AF454" s="19"/>
      <c r="AG454" s="19" t="n">
        <v>0.119684492446928</v>
      </c>
      <c r="AH454" s="19" t="n">
        <v>0.096003503928764</v>
      </c>
      <c r="AI454" s="19" t="n">
        <v>0.188676500432827</v>
      </c>
      <c r="AJ454" s="19" t="n">
        <v>0.132908578682049</v>
      </c>
      <c r="AK454" s="19" t="n">
        <v>0.145474047667597</v>
      </c>
      <c r="AL454" s="19"/>
      <c r="AM454" s="19" t="n">
        <v>0.0932292325344744</v>
      </c>
      <c r="AN454" s="19" t="n">
        <v>0.0968273415634639</v>
      </c>
      <c r="AO454" s="19" t="n">
        <v>0.131624743045612</v>
      </c>
      <c r="AP454" s="19"/>
      <c r="AQ454" s="19" t="n">
        <v>0.164868749811323</v>
      </c>
      <c r="AR454" s="19" t="n">
        <v>0.131917044648465</v>
      </c>
      <c r="AS454" s="19" t="n">
        <v>0.10626584148677</v>
      </c>
      <c r="AT454" s="19" t="n">
        <v>0.0613440917832084</v>
      </c>
      <c r="AU454" s="19" t="n">
        <v>0.132368967591582</v>
      </c>
    </row>
    <row r="455">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row>
    <row r="456">
      <c r="B456" s="7" t="s">
        <v>214</v>
      </c>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row>
    <row r="457">
      <c r="B457" s="26" t="s">
        <v>79</v>
      </c>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row>
    <row r="458">
      <c r="B458" t="s">
        <v>207</v>
      </c>
      <c r="C458" s="19" t="n">
        <v>0.071921838144425</v>
      </c>
      <c r="D458" s="19" t="n">
        <v>0.0775027563915656</v>
      </c>
      <c r="E458" s="19" t="n">
        <v>0.066273978194002</v>
      </c>
      <c r="F458" s="19"/>
      <c r="G458" s="19" t="n">
        <v>0.15116265692881</v>
      </c>
      <c r="H458" s="19" t="n">
        <v>0.127710769497996</v>
      </c>
      <c r="I458" s="19" t="n">
        <v>0.0530081532110044</v>
      </c>
      <c r="J458" s="19" t="n">
        <v>0.0556406887944701</v>
      </c>
      <c r="K458" s="19" t="n">
        <v>0.0580123308301336</v>
      </c>
      <c r="L458" s="19" t="n">
        <v>0.0296204331382713</v>
      </c>
      <c r="M458" s="19"/>
      <c r="N458" s="19" t="n">
        <v>0.0688701693484515</v>
      </c>
      <c r="O458" s="19" t="n">
        <v>0.062511732400844</v>
      </c>
      <c r="P458" s="19" t="n">
        <v>0.0956780151078217</v>
      </c>
      <c r="Q458" s="19" t="n">
        <v>0.0649805969588317</v>
      </c>
      <c r="R458" s="19"/>
      <c r="S458" s="19" t="n">
        <v>0.103223960324778</v>
      </c>
      <c r="T458" s="19" t="n">
        <v>0.0514490621379862</v>
      </c>
      <c r="U458" s="19" t="n">
        <v>0.0706853935714817</v>
      </c>
      <c r="V458" s="19" t="n">
        <v>0.0558899405830007</v>
      </c>
      <c r="W458" s="19" t="n">
        <v>0.0341750336050604</v>
      </c>
      <c r="X458" s="19" t="n">
        <v>0.0825606770948128</v>
      </c>
      <c r="Y458" s="19" t="n">
        <v>0.100864215100018</v>
      </c>
      <c r="Z458" s="19" t="n">
        <v>0.0850280211186502</v>
      </c>
      <c r="AA458" s="19" t="n">
        <v>0.0642889469269653</v>
      </c>
      <c r="AB458" s="19"/>
      <c r="AC458" s="19" t="n">
        <v>0.0526302281134501</v>
      </c>
      <c r="AD458" s="19" t="n">
        <v>0.0815551159269626</v>
      </c>
      <c r="AE458" s="19" t="n">
        <v>0.0734710030148584</v>
      </c>
      <c r="AF458" s="19"/>
      <c r="AG458" s="19" t="n">
        <v>0.0648306954494709</v>
      </c>
      <c r="AH458" s="19" t="n">
        <v>0.0843911838345476</v>
      </c>
      <c r="AI458" s="19" t="n">
        <v>0.0628674397554121</v>
      </c>
      <c r="AJ458" s="19" t="n">
        <v>0.131578461225</v>
      </c>
      <c r="AK458" s="19" t="n">
        <v>0.0593070473481004</v>
      </c>
      <c r="AL458" s="19"/>
      <c r="AM458" s="19" t="n">
        <v>0.0758066414281783</v>
      </c>
      <c r="AN458" s="19" t="n">
        <v>0.0974728334080954</v>
      </c>
      <c r="AO458" s="19" t="n">
        <v>0.0383437591424264</v>
      </c>
      <c r="AP458" s="19"/>
      <c r="AQ458" s="19" t="n">
        <v>0.0712225490641634</v>
      </c>
      <c r="AR458" s="19" t="n">
        <v>0.068207183461677</v>
      </c>
      <c r="AS458" s="19" t="n">
        <v>0.0699257859513552</v>
      </c>
      <c r="AT458" s="19" t="n">
        <v>0.071322106033899</v>
      </c>
      <c r="AU458" s="19" t="n">
        <v>0</v>
      </c>
    </row>
    <row r="459">
      <c r="B459" t="s">
        <v>208</v>
      </c>
      <c r="C459" s="19" t="n">
        <v>0.318423766993659</v>
      </c>
      <c r="D459" s="19" t="n">
        <v>0.315353765447286</v>
      </c>
      <c r="E459" s="19" t="n">
        <v>0.322335217403372</v>
      </c>
      <c r="F459" s="19"/>
      <c r="G459" s="19" t="n">
        <v>0.297716482200417</v>
      </c>
      <c r="H459" s="19" t="n">
        <v>0.367408165097907</v>
      </c>
      <c r="I459" s="19" t="n">
        <v>0.35698543113743</v>
      </c>
      <c r="J459" s="19" t="n">
        <v>0.332914894069887</v>
      </c>
      <c r="K459" s="19" t="n">
        <v>0.299423500274793</v>
      </c>
      <c r="L459" s="19" t="n">
        <v>0.267908598013251</v>
      </c>
      <c r="M459" s="19"/>
      <c r="N459" s="19" t="n">
        <v>0.313784520210575</v>
      </c>
      <c r="O459" s="19" t="n">
        <v>0.312470744354083</v>
      </c>
      <c r="P459" s="19" t="n">
        <v>0.305937264879581</v>
      </c>
      <c r="Q459" s="19" t="n">
        <v>0.338783307084042</v>
      </c>
      <c r="R459" s="19"/>
      <c r="S459" s="19" t="n">
        <v>0.369385807858236</v>
      </c>
      <c r="T459" s="19" t="n">
        <v>0.27486797025323</v>
      </c>
      <c r="U459" s="19" t="n">
        <v>0.280457555902126</v>
      </c>
      <c r="V459" s="19" t="n">
        <v>0.333375388414216</v>
      </c>
      <c r="W459" s="19" t="n">
        <v>0.368002011896127</v>
      </c>
      <c r="X459" s="19" t="n">
        <v>0.27555803634175</v>
      </c>
      <c r="Y459" s="19" t="n">
        <v>0.322803640717317</v>
      </c>
      <c r="Z459" s="19" t="n">
        <v>0.307641140178651</v>
      </c>
      <c r="AA459" s="19" t="n">
        <v>0.331133316318094</v>
      </c>
      <c r="AB459" s="19"/>
      <c r="AC459" s="19" t="n">
        <v>0.282708109305716</v>
      </c>
      <c r="AD459" s="19" t="n">
        <v>0.325267713913144</v>
      </c>
      <c r="AE459" s="19" t="n">
        <v>0.404295916071784</v>
      </c>
      <c r="AF459" s="19"/>
      <c r="AG459" s="19" t="n">
        <v>0.284375141742011</v>
      </c>
      <c r="AH459" s="19" t="n">
        <v>0.380550444756127</v>
      </c>
      <c r="AI459" s="19" t="n">
        <v>0.251854689245588</v>
      </c>
      <c r="AJ459" s="19" t="n">
        <v>0.205203403948511</v>
      </c>
      <c r="AK459" s="19" t="n">
        <v>0.348276808667974</v>
      </c>
      <c r="AL459" s="19"/>
      <c r="AM459" s="19" t="n">
        <v>0.321312353905489</v>
      </c>
      <c r="AN459" s="19" t="n">
        <v>0.341865969575495</v>
      </c>
      <c r="AO459" s="19" t="n">
        <v>0.322296188660453</v>
      </c>
      <c r="AP459" s="19"/>
      <c r="AQ459" s="19" t="n">
        <v>0.339178906559995</v>
      </c>
      <c r="AR459" s="19" t="n">
        <v>0.296416039009676</v>
      </c>
      <c r="AS459" s="19" t="n">
        <v>0.320746885358345</v>
      </c>
      <c r="AT459" s="19" t="n">
        <v>0.343268304993733</v>
      </c>
      <c r="AU459" s="19" t="n">
        <v>0.289688716847789</v>
      </c>
    </row>
    <row r="460">
      <c r="B460" t="s">
        <v>209</v>
      </c>
      <c r="C460" s="19" t="n">
        <v>0.495523953545692</v>
      </c>
      <c r="D460" s="19" t="n">
        <v>0.500969770210355</v>
      </c>
      <c r="E460" s="19" t="n">
        <v>0.489156128191322</v>
      </c>
      <c r="F460" s="19"/>
      <c r="G460" s="19" t="n">
        <v>0.455344357484504</v>
      </c>
      <c r="H460" s="19" t="n">
        <v>0.408214479831511</v>
      </c>
      <c r="I460" s="19" t="n">
        <v>0.452237335802059</v>
      </c>
      <c r="J460" s="19" t="n">
        <v>0.501638475483228</v>
      </c>
      <c r="K460" s="19" t="n">
        <v>0.528982346792115</v>
      </c>
      <c r="L460" s="19" t="n">
        <v>0.580311799212827</v>
      </c>
      <c r="M460" s="19"/>
      <c r="N460" s="19" t="n">
        <v>0.550854961082571</v>
      </c>
      <c r="O460" s="19" t="n">
        <v>0.485114746377723</v>
      </c>
      <c r="P460" s="19" t="n">
        <v>0.499807589526789</v>
      </c>
      <c r="Q460" s="19" t="n">
        <v>0.44245265014417</v>
      </c>
      <c r="R460" s="19"/>
      <c r="S460" s="19" t="n">
        <v>0.427987018638923</v>
      </c>
      <c r="T460" s="19" t="n">
        <v>0.553870718552604</v>
      </c>
      <c r="U460" s="19" t="n">
        <v>0.503061661676224</v>
      </c>
      <c r="V460" s="19" t="n">
        <v>0.481008645147744</v>
      </c>
      <c r="W460" s="19" t="n">
        <v>0.511755577996402</v>
      </c>
      <c r="X460" s="19" t="n">
        <v>0.488238047331628</v>
      </c>
      <c r="Y460" s="19" t="n">
        <v>0.475744148312187</v>
      </c>
      <c r="Z460" s="19" t="n">
        <v>0.499025053228029</v>
      </c>
      <c r="AA460" s="19" t="n">
        <v>0.518773984754327</v>
      </c>
      <c r="AB460" s="19"/>
      <c r="AC460" s="19" t="n">
        <v>0.551172926998044</v>
      </c>
      <c r="AD460" s="19" t="n">
        <v>0.486634264406721</v>
      </c>
      <c r="AE460" s="19" t="n">
        <v>0.38311336725931</v>
      </c>
      <c r="AF460" s="19"/>
      <c r="AG460" s="19" t="n">
        <v>0.564480331362516</v>
      </c>
      <c r="AH460" s="19" t="n">
        <v>0.424246467020407</v>
      </c>
      <c r="AI460" s="19" t="n">
        <v>0.573448356658083</v>
      </c>
      <c r="AJ460" s="19" t="n">
        <v>0.493914571886919</v>
      </c>
      <c r="AK460" s="19" t="n">
        <v>0.431237825176468</v>
      </c>
      <c r="AL460" s="19"/>
      <c r="AM460" s="19" t="n">
        <v>0.540976263944039</v>
      </c>
      <c r="AN460" s="19" t="n">
        <v>0.464368554453774</v>
      </c>
      <c r="AO460" s="19" t="n">
        <v>0.51261714443041</v>
      </c>
      <c r="AP460" s="19"/>
      <c r="AQ460" s="19" t="n">
        <v>0.425676323542093</v>
      </c>
      <c r="AR460" s="19" t="n">
        <v>0.509468978731629</v>
      </c>
      <c r="AS460" s="19" t="n">
        <v>0.518935779940394</v>
      </c>
      <c r="AT460" s="19" t="n">
        <v>0.526567483594157</v>
      </c>
      <c r="AU460" s="19" t="n">
        <v>0.67227829757479</v>
      </c>
    </row>
    <row r="461">
      <c r="B461" t="s">
        <v>210</v>
      </c>
      <c r="C461" s="19" t="n">
        <v>0.0216125986085064</v>
      </c>
      <c r="D461" s="19" t="n">
        <v>0.0172210645315926</v>
      </c>
      <c r="E461" s="19" t="n">
        <v>0.0258452965300823</v>
      </c>
      <c r="F461" s="19"/>
      <c r="G461" s="19" t="n">
        <v>0.0268916742761036</v>
      </c>
      <c r="H461" s="19" t="n">
        <v>0.00763786348765995</v>
      </c>
      <c r="I461" s="19" t="n">
        <v>0.0365318664655127</v>
      </c>
      <c r="J461" s="19" t="n">
        <v>0.0193473224420262</v>
      </c>
      <c r="K461" s="19" t="n">
        <v>0.0237718942718603</v>
      </c>
      <c r="L461" s="19" t="n">
        <v>0.0191383493703309</v>
      </c>
      <c r="M461" s="19"/>
      <c r="N461" s="19" t="n">
        <v>0.0157106581450801</v>
      </c>
      <c r="O461" s="19" t="n">
        <v>0.028851084795457</v>
      </c>
      <c r="P461" s="19" t="n">
        <v>0.0148739084543356</v>
      </c>
      <c r="Q461" s="19" t="n">
        <v>0.0266335902211767</v>
      </c>
      <c r="R461" s="19"/>
      <c r="S461" s="19" t="n">
        <v>0.0123937453462228</v>
      </c>
      <c r="T461" s="19" t="n">
        <v>0.0404357912343433</v>
      </c>
      <c r="U461" s="19" t="n">
        <v>0.00494492173990978</v>
      </c>
      <c r="V461" s="19" t="n">
        <v>0.015234927832417</v>
      </c>
      <c r="W461" s="19" t="n">
        <v>0.0227478539669348</v>
      </c>
      <c r="X461" s="19" t="n">
        <v>0.0293614889704188</v>
      </c>
      <c r="Y461" s="19" t="n">
        <v>0.00855635690042231</v>
      </c>
      <c r="Z461" s="19" t="n">
        <v>0.0179169614598786</v>
      </c>
      <c r="AA461" s="19" t="n">
        <v>0.0318270683517904</v>
      </c>
      <c r="AB461" s="19"/>
      <c r="AC461" s="19" t="n">
        <v>0.020140105126229</v>
      </c>
      <c r="AD461" s="19" t="n">
        <v>0.0229399946500024</v>
      </c>
      <c r="AE461" s="19" t="n">
        <v>0.0220427873742433</v>
      </c>
      <c r="AF461" s="19"/>
      <c r="AG461" s="19" t="n">
        <v>0.0156111746343146</v>
      </c>
      <c r="AH461" s="19" t="n">
        <v>0.0232927140563393</v>
      </c>
      <c r="AI461" s="19" t="n">
        <v>0.00519080329346302</v>
      </c>
      <c r="AJ461" s="19" t="n">
        <v>0.0363949842575215</v>
      </c>
      <c r="AK461" s="19" t="n">
        <v>0.0309547526661159</v>
      </c>
      <c r="AL461" s="19"/>
      <c r="AM461" s="19" t="n">
        <v>0.0166448297351703</v>
      </c>
      <c r="AN461" s="19" t="n">
        <v>0.022529699006682</v>
      </c>
      <c r="AO461" s="19" t="n">
        <v>0.0347657174700492</v>
      </c>
      <c r="AP461" s="19"/>
      <c r="AQ461" s="19" t="n">
        <v>0.0241945147594354</v>
      </c>
      <c r="AR461" s="19" t="n">
        <v>0.0223443506711555</v>
      </c>
      <c r="AS461" s="19" t="n">
        <v>0.0210821636825775</v>
      </c>
      <c r="AT461" s="19" t="n">
        <v>0.0104156331505975</v>
      </c>
      <c r="AU461" s="19" t="n">
        <v>0.0380329855774205</v>
      </c>
    </row>
    <row r="462">
      <c r="B462" t="s">
        <v>88</v>
      </c>
      <c r="C462" s="19" t="n">
        <v>0.0925178427077173</v>
      </c>
      <c r="D462" s="19" t="n">
        <v>0.0889526434192005</v>
      </c>
      <c r="E462" s="19" t="n">
        <v>0.0963893796812212</v>
      </c>
      <c r="F462" s="19"/>
      <c r="G462" s="19" t="n">
        <v>0.0688848291101651</v>
      </c>
      <c r="H462" s="19" t="n">
        <v>0.0890287220849255</v>
      </c>
      <c r="I462" s="19" t="n">
        <v>0.101237213383995</v>
      </c>
      <c r="J462" s="19" t="n">
        <v>0.0904586192103896</v>
      </c>
      <c r="K462" s="19" t="n">
        <v>0.0898099278310982</v>
      </c>
      <c r="L462" s="19" t="n">
        <v>0.103020820265319</v>
      </c>
      <c r="M462" s="19"/>
      <c r="N462" s="19" t="n">
        <v>0.0507796912133227</v>
      </c>
      <c r="O462" s="19" t="n">
        <v>0.111051692071893</v>
      </c>
      <c r="P462" s="19" t="n">
        <v>0.0837032220314727</v>
      </c>
      <c r="Q462" s="19" t="n">
        <v>0.12714985559178</v>
      </c>
      <c r="R462" s="19"/>
      <c r="S462" s="19" t="n">
        <v>0.0870094678318403</v>
      </c>
      <c r="T462" s="19" t="n">
        <v>0.0793764578218361</v>
      </c>
      <c r="U462" s="19" t="n">
        <v>0.140850467110258</v>
      </c>
      <c r="V462" s="19" t="n">
        <v>0.114491098022622</v>
      </c>
      <c r="W462" s="19" t="n">
        <v>0.0633195225354759</v>
      </c>
      <c r="X462" s="19" t="n">
        <v>0.12428175026139</v>
      </c>
      <c r="Y462" s="19" t="n">
        <v>0.0920316389700562</v>
      </c>
      <c r="Z462" s="19" t="n">
        <v>0.090388824014791</v>
      </c>
      <c r="AA462" s="19" t="n">
        <v>0.0539766836488227</v>
      </c>
      <c r="AB462" s="19"/>
      <c r="AC462" s="19" t="n">
        <v>0.0933486304565606</v>
      </c>
      <c r="AD462" s="19" t="n">
        <v>0.0836029111031699</v>
      </c>
      <c r="AE462" s="19" t="n">
        <v>0.117076926279804</v>
      </c>
      <c r="AF462" s="19"/>
      <c r="AG462" s="19" t="n">
        <v>0.0707026568116874</v>
      </c>
      <c r="AH462" s="19" t="n">
        <v>0.0875191903325782</v>
      </c>
      <c r="AI462" s="19" t="n">
        <v>0.106638711047454</v>
      </c>
      <c r="AJ462" s="19" t="n">
        <v>0.132908578682049</v>
      </c>
      <c r="AK462" s="19" t="n">
        <v>0.130223566141342</v>
      </c>
      <c r="AL462" s="19"/>
      <c r="AM462" s="19" t="n">
        <v>0.0452599109871238</v>
      </c>
      <c r="AN462" s="19" t="n">
        <v>0.0737629435559537</v>
      </c>
      <c r="AO462" s="19" t="n">
        <v>0.0919771902966616</v>
      </c>
      <c r="AP462" s="19"/>
      <c r="AQ462" s="19" t="n">
        <v>0.139727706074313</v>
      </c>
      <c r="AR462" s="19" t="n">
        <v>0.103563448125862</v>
      </c>
      <c r="AS462" s="19" t="n">
        <v>0.0693093850673286</v>
      </c>
      <c r="AT462" s="19" t="n">
        <v>0.0484264722276129</v>
      </c>
      <c r="AU462" s="19" t="n">
        <v>0</v>
      </c>
    </row>
    <row r="463">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row>
    <row r="464">
      <c r="B464" s="7" t="s">
        <v>215</v>
      </c>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row>
    <row r="465">
      <c r="B465" s="26" t="s">
        <v>79</v>
      </c>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row>
    <row r="466">
      <c r="B466" t="s">
        <v>207</v>
      </c>
      <c r="C466" s="19" t="n">
        <v>0.146463894538472</v>
      </c>
      <c r="D466" s="19" t="n">
        <v>0.1572870664801</v>
      </c>
      <c r="E466" s="19" t="n">
        <v>0.135155317105404</v>
      </c>
      <c r="F466" s="19"/>
      <c r="G466" s="19" t="n">
        <v>0.221293013378079</v>
      </c>
      <c r="H466" s="19" t="n">
        <v>0.173086225648868</v>
      </c>
      <c r="I466" s="19" t="n">
        <v>0.154139974688348</v>
      </c>
      <c r="J466" s="19" t="n">
        <v>0.119108366790131</v>
      </c>
      <c r="K466" s="19" t="n">
        <v>0.140638075942608</v>
      </c>
      <c r="L466" s="19" t="n">
        <v>0.111258778581446</v>
      </c>
      <c r="M466" s="19"/>
      <c r="N466" s="19" t="n">
        <v>0.17362402000864</v>
      </c>
      <c r="O466" s="19" t="n">
        <v>0.152997530457659</v>
      </c>
      <c r="P466" s="19" t="n">
        <v>0.124227284849931</v>
      </c>
      <c r="Q466" s="19" t="n">
        <v>0.131648693663275</v>
      </c>
      <c r="R466" s="19"/>
      <c r="S466" s="19" t="n">
        <v>0.193637339869138</v>
      </c>
      <c r="T466" s="19" t="n">
        <v>0.141023413351365</v>
      </c>
      <c r="U466" s="19" t="n">
        <v>0.129106854844262</v>
      </c>
      <c r="V466" s="19" t="n">
        <v>0.12642145665919</v>
      </c>
      <c r="W466" s="19" t="n">
        <v>0.15473958023479</v>
      </c>
      <c r="X466" s="19" t="n">
        <v>0.138266248205057</v>
      </c>
      <c r="Y466" s="19" t="n">
        <v>0.112297991080608</v>
      </c>
      <c r="Z466" s="19" t="n">
        <v>0.181191148546858</v>
      </c>
      <c r="AA466" s="19" t="n">
        <v>0.14110917827082</v>
      </c>
      <c r="AB466" s="19"/>
      <c r="AC466" s="19" t="n">
        <v>0.141788627006372</v>
      </c>
      <c r="AD466" s="19" t="n">
        <v>0.152608633382903</v>
      </c>
      <c r="AE466" s="19" t="n">
        <v>0.117068772803393</v>
      </c>
      <c r="AF466" s="19"/>
      <c r="AG466" s="19" t="n">
        <v>0.143534298535235</v>
      </c>
      <c r="AH466" s="19" t="n">
        <v>0.156942415769641</v>
      </c>
      <c r="AI466" s="19" t="n">
        <v>0.104296941791415</v>
      </c>
      <c r="AJ466" s="19" t="n">
        <v>0.224519896454742</v>
      </c>
      <c r="AK466" s="19" t="n">
        <v>0.127568104588425</v>
      </c>
      <c r="AL466" s="19"/>
      <c r="AM466" s="19" t="n">
        <v>0.164649140321704</v>
      </c>
      <c r="AN466" s="19" t="n">
        <v>0.163812611915561</v>
      </c>
      <c r="AO466" s="19" t="n">
        <v>0.125108557382568</v>
      </c>
      <c r="AP466" s="19"/>
      <c r="AQ466" s="19" t="n">
        <v>0.139193539881599</v>
      </c>
      <c r="AR466" s="19" t="n">
        <v>0.129341386976688</v>
      </c>
      <c r="AS466" s="19" t="n">
        <v>0.152409950144882</v>
      </c>
      <c r="AT466" s="19" t="n">
        <v>0.222922525087743</v>
      </c>
      <c r="AU466" s="19" t="n">
        <v>0.0629561088305193</v>
      </c>
    </row>
    <row r="467">
      <c r="B467" t="s">
        <v>208</v>
      </c>
      <c r="C467" s="19" t="n">
        <v>0.422459783467204</v>
      </c>
      <c r="D467" s="19" t="n">
        <v>0.397952792312473</v>
      </c>
      <c r="E467" s="19" t="n">
        <v>0.446171835805028</v>
      </c>
      <c r="F467" s="19"/>
      <c r="G467" s="19" t="n">
        <v>0.359329140568198</v>
      </c>
      <c r="H467" s="19" t="n">
        <v>0.408544238522065</v>
      </c>
      <c r="I467" s="19" t="n">
        <v>0.405349709128357</v>
      </c>
      <c r="J467" s="19" t="n">
        <v>0.491803339523078</v>
      </c>
      <c r="K467" s="19" t="n">
        <v>0.409852942113535</v>
      </c>
      <c r="L467" s="19" t="n">
        <v>0.432292693480776</v>
      </c>
      <c r="M467" s="19"/>
      <c r="N467" s="19" t="n">
        <v>0.439007986260091</v>
      </c>
      <c r="O467" s="19" t="n">
        <v>0.388467306760591</v>
      </c>
      <c r="P467" s="19" t="n">
        <v>0.440391915522428</v>
      </c>
      <c r="Q467" s="19" t="n">
        <v>0.417297126372187</v>
      </c>
      <c r="R467" s="19"/>
      <c r="S467" s="19" t="n">
        <v>0.397979022099233</v>
      </c>
      <c r="T467" s="19" t="n">
        <v>0.407254791027142</v>
      </c>
      <c r="U467" s="19" t="n">
        <v>0.402807033655555</v>
      </c>
      <c r="V467" s="19" t="n">
        <v>0.434468677376515</v>
      </c>
      <c r="W467" s="19" t="n">
        <v>0.486650437080869</v>
      </c>
      <c r="X467" s="19" t="n">
        <v>0.421049779846268</v>
      </c>
      <c r="Y467" s="19" t="n">
        <v>0.418918606942306</v>
      </c>
      <c r="Z467" s="19" t="n">
        <v>0.369507082218861</v>
      </c>
      <c r="AA467" s="19" t="n">
        <v>0.456943586794883</v>
      </c>
      <c r="AB467" s="19"/>
      <c r="AC467" s="19" t="n">
        <v>0.426225214242511</v>
      </c>
      <c r="AD467" s="19" t="n">
        <v>0.422145421133199</v>
      </c>
      <c r="AE467" s="19" t="n">
        <v>0.46147976323542</v>
      </c>
      <c r="AF467" s="19"/>
      <c r="AG467" s="19" t="n">
        <v>0.439368963224409</v>
      </c>
      <c r="AH467" s="19" t="n">
        <v>0.419032025310984</v>
      </c>
      <c r="AI467" s="19" t="n">
        <v>0.376972319034103</v>
      </c>
      <c r="AJ467" s="19" t="n">
        <v>0.424318156031538</v>
      </c>
      <c r="AK467" s="19" t="n">
        <v>0.433862021033995</v>
      </c>
      <c r="AL467" s="19"/>
      <c r="AM467" s="19" t="n">
        <v>0.434673292989965</v>
      </c>
      <c r="AN467" s="19" t="n">
        <v>0.421878439416261</v>
      </c>
      <c r="AO467" s="19" t="n">
        <v>0.389355933728521</v>
      </c>
      <c r="AP467" s="19"/>
      <c r="AQ467" s="19" t="n">
        <v>0.412562568068782</v>
      </c>
      <c r="AR467" s="19" t="n">
        <v>0.430444543887496</v>
      </c>
      <c r="AS467" s="19" t="n">
        <v>0.433815800485906</v>
      </c>
      <c r="AT467" s="19" t="n">
        <v>0.405184147247443</v>
      </c>
      <c r="AU467" s="19" t="n">
        <v>0.552630496211365</v>
      </c>
    </row>
    <row r="468">
      <c r="B468" t="s">
        <v>209</v>
      </c>
      <c r="C468" s="19" t="n">
        <v>0.221382093851981</v>
      </c>
      <c r="D468" s="19" t="n">
        <v>0.25077249813248</v>
      </c>
      <c r="E468" s="19" t="n">
        <v>0.195179837484585</v>
      </c>
      <c r="F468" s="19"/>
      <c r="G468" s="19" t="n">
        <v>0.290209838757692</v>
      </c>
      <c r="H468" s="19" t="n">
        <v>0.270886143676076</v>
      </c>
      <c r="I468" s="19" t="n">
        <v>0.247579067132659</v>
      </c>
      <c r="J468" s="19" t="n">
        <v>0.19851918188641</v>
      </c>
      <c r="K468" s="19" t="n">
        <v>0.166834706151943</v>
      </c>
      <c r="L468" s="19" t="n">
        <v>0.189331790202857</v>
      </c>
      <c r="M468" s="19"/>
      <c r="N468" s="19" t="n">
        <v>0.206297488554969</v>
      </c>
      <c r="O468" s="19" t="n">
        <v>0.205601384223751</v>
      </c>
      <c r="P468" s="19" t="n">
        <v>0.280328156334559</v>
      </c>
      <c r="Q468" s="19" t="n">
        <v>0.204901017146927</v>
      </c>
      <c r="R468" s="19"/>
      <c r="S468" s="19" t="n">
        <v>0.230756822236449</v>
      </c>
      <c r="T468" s="19" t="n">
        <v>0.199161757332082</v>
      </c>
      <c r="U468" s="19" t="n">
        <v>0.222900688542076</v>
      </c>
      <c r="V468" s="19" t="n">
        <v>0.192098223509712</v>
      </c>
      <c r="W468" s="19" t="n">
        <v>0.180739614338801</v>
      </c>
      <c r="X468" s="19" t="n">
        <v>0.225236552088958</v>
      </c>
      <c r="Y468" s="19" t="n">
        <v>0.289151902362776</v>
      </c>
      <c r="Z468" s="19" t="n">
        <v>0.233816457615269</v>
      </c>
      <c r="AA468" s="19" t="n">
        <v>0.229739035847732</v>
      </c>
      <c r="AB468" s="19"/>
      <c r="AC468" s="19" t="n">
        <v>0.213551452186947</v>
      </c>
      <c r="AD468" s="19" t="n">
        <v>0.219701965024109</v>
      </c>
      <c r="AE468" s="19" t="n">
        <v>0.208583710020303</v>
      </c>
      <c r="AF468" s="19"/>
      <c r="AG468" s="19" t="n">
        <v>0.214920231995131</v>
      </c>
      <c r="AH468" s="19" t="n">
        <v>0.237455747575364</v>
      </c>
      <c r="AI468" s="19" t="n">
        <v>0.26506334369851</v>
      </c>
      <c r="AJ468" s="19" t="n">
        <v>0.129873629781402</v>
      </c>
      <c r="AK468" s="19" t="n">
        <v>0.166432699850058</v>
      </c>
      <c r="AL468" s="19"/>
      <c r="AM468" s="19" t="n">
        <v>0.230687135002494</v>
      </c>
      <c r="AN468" s="19" t="n">
        <v>0.238126648656517</v>
      </c>
      <c r="AO468" s="19" t="n">
        <v>0.208872295768175</v>
      </c>
      <c r="AP468" s="19"/>
      <c r="AQ468" s="19" t="n">
        <v>0.195164690811908</v>
      </c>
      <c r="AR468" s="19" t="n">
        <v>0.227119891252895</v>
      </c>
      <c r="AS468" s="19" t="n">
        <v>0.21192560947541</v>
      </c>
      <c r="AT468" s="19" t="n">
        <v>0.234917810710534</v>
      </c>
      <c r="AU468" s="19" t="n">
        <v>0.260315672692596</v>
      </c>
    </row>
    <row r="469">
      <c r="B469" t="s">
        <v>210</v>
      </c>
      <c r="C469" s="19" t="n">
        <v>0.0995488886073751</v>
      </c>
      <c r="D469" s="19" t="n">
        <v>0.0842621047079521</v>
      </c>
      <c r="E469" s="19" t="n">
        <v>0.113506536319255</v>
      </c>
      <c r="F469" s="19"/>
      <c r="G469" s="19" t="n">
        <v>0.068678197839559</v>
      </c>
      <c r="H469" s="19" t="n">
        <v>0.0596040006796484</v>
      </c>
      <c r="I469" s="19" t="n">
        <v>0.0821135263366592</v>
      </c>
      <c r="J469" s="19" t="n">
        <v>0.0916158327042323</v>
      </c>
      <c r="K469" s="19" t="n">
        <v>0.133335509841649</v>
      </c>
      <c r="L469" s="19" t="n">
        <v>0.137419825143472</v>
      </c>
      <c r="M469" s="19"/>
      <c r="N469" s="19" t="n">
        <v>0.105587752495767</v>
      </c>
      <c r="O469" s="19" t="n">
        <v>0.125774764853127</v>
      </c>
      <c r="P469" s="19" t="n">
        <v>0.0644493862625181</v>
      </c>
      <c r="Q469" s="19" t="n">
        <v>0.0977817012866005</v>
      </c>
      <c r="R469" s="19"/>
      <c r="S469" s="19" t="n">
        <v>0.0904249874513521</v>
      </c>
      <c r="T469" s="19" t="n">
        <v>0.138129251242752</v>
      </c>
      <c r="U469" s="19" t="n">
        <v>0.0928220429930602</v>
      </c>
      <c r="V469" s="19" t="n">
        <v>0.105879353977215</v>
      </c>
      <c r="W469" s="19" t="n">
        <v>0.107289372334314</v>
      </c>
      <c r="X469" s="19" t="n">
        <v>0.0633562134862532</v>
      </c>
      <c r="Y469" s="19" t="n">
        <v>0.10244750242818</v>
      </c>
      <c r="Z469" s="19" t="n">
        <v>0.0733600985893914</v>
      </c>
      <c r="AA469" s="19" t="n">
        <v>0.0937686649741477</v>
      </c>
      <c r="AB469" s="19"/>
      <c r="AC469" s="19" t="n">
        <v>0.106527198589388</v>
      </c>
      <c r="AD469" s="19" t="n">
        <v>0.111082014652918</v>
      </c>
      <c r="AE469" s="19" t="n">
        <v>0.0656205586407945</v>
      </c>
      <c r="AF469" s="19"/>
      <c r="AG469" s="19" t="n">
        <v>0.107569419884786</v>
      </c>
      <c r="AH469" s="19" t="n">
        <v>0.0916714445298582</v>
      </c>
      <c r="AI469" s="19" t="n">
        <v>0.139188710359423</v>
      </c>
      <c r="AJ469" s="19" t="n">
        <v>0.0734953364516554</v>
      </c>
      <c r="AK469" s="19" t="n">
        <v>0.10689108352613</v>
      </c>
      <c r="AL469" s="19"/>
      <c r="AM469" s="19" t="n">
        <v>0.0976358484441304</v>
      </c>
      <c r="AN469" s="19" t="n">
        <v>0.0844541392287641</v>
      </c>
      <c r="AO469" s="19" t="n">
        <v>0.169837292460723</v>
      </c>
      <c r="AP469" s="19"/>
      <c r="AQ469" s="19" t="n">
        <v>0.108993421107892</v>
      </c>
      <c r="AR469" s="19" t="n">
        <v>0.101482438764945</v>
      </c>
      <c r="AS469" s="19" t="n">
        <v>0.107557831298844</v>
      </c>
      <c r="AT469" s="19" t="n">
        <v>0.0795713184389149</v>
      </c>
      <c r="AU469" s="19" t="n">
        <v>0.0387671910917381</v>
      </c>
    </row>
    <row r="470">
      <c r="B470" t="s">
        <v>88</v>
      </c>
      <c r="C470" s="19" t="n">
        <v>0.110145339534968</v>
      </c>
      <c r="D470" s="19" t="n">
        <v>0.109725538366995</v>
      </c>
      <c r="E470" s="19" t="n">
        <v>0.109986473285727</v>
      </c>
      <c r="F470" s="19"/>
      <c r="G470" s="19" t="n">
        <v>0.060489809456472</v>
      </c>
      <c r="H470" s="19" t="n">
        <v>0.0878793914733421</v>
      </c>
      <c r="I470" s="19" t="n">
        <v>0.110817722713976</v>
      </c>
      <c r="J470" s="19" t="n">
        <v>0.098953279096149</v>
      </c>
      <c r="K470" s="19" t="n">
        <v>0.149338765950264</v>
      </c>
      <c r="L470" s="19" t="n">
        <v>0.129696912591449</v>
      </c>
      <c r="M470" s="19"/>
      <c r="N470" s="19" t="n">
        <v>0.0754827526805332</v>
      </c>
      <c r="O470" s="19" t="n">
        <v>0.127159013704872</v>
      </c>
      <c r="P470" s="19" t="n">
        <v>0.0906032570305649</v>
      </c>
      <c r="Q470" s="19" t="n">
        <v>0.148371461531011</v>
      </c>
      <c r="R470" s="19"/>
      <c r="S470" s="19" t="n">
        <v>0.0872018283438281</v>
      </c>
      <c r="T470" s="19" t="n">
        <v>0.114430787046659</v>
      </c>
      <c r="U470" s="19" t="n">
        <v>0.152363379965046</v>
      </c>
      <c r="V470" s="19" t="n">
        <v>0.141132288477368</v>
      </c>
      <c r="W470" s="19" t="n">
        <v>0.0705809960112262</v>
      </c>
      <c r="X470" s="19" t="n">
        <v>0.152091206373463</v>
      </c>
      <c r="Y470" s="19" t="n">
        <v>0.0771839971861311</v>
      </c>
      <c r="Z470" s="19" t="n">
        <v>0.14212521302962</v>
      </c>
      <c r="AA470" s="19" t="n">
        <v>0.0784395341124179</v>
      </c>
      <c r="AB470" s="19"/>
      <c r="AC470" s="19" t="n">
        <v>0.111907507974782</v>
      </c>
      <c r="AD470" s="19" t="n">
        <v>0.0944619658068699</v>
      </c>
      <c r="AE470" s="19" t="n">
        <v>0.14724719530009</v>
      </c>
      <c r="AF470" s="19"/>
      <c r="AG470" s="19" t="n">
        <v>0.0946070863604394</v>
      </c>
      <c r="AH470" s="19" t="n">
        <v>0.0948983668141522</v>
      </c>
      <c r="AI470" s="19" t="n">
        <v>0.11447868511655</v>
      </c>
      <c r="AJ470" s="19" t="n">
        <v>0.147792981280662</v>
      </c>
      <c r="AK470" s="19" t="n">
        <v>0.165246091001393</v>
      </c>
      <c r="AL470" s="19"/>
      <c r="AM470" s="19" t="n">
        <v>0.0723545832417056</v>
      </c>
      <c r="AN470" s="19" t="n">
        <v>0.0917281607828969</v>
      </c>
      <c r="AO470" s="19" t="n">
        <v>0.106825920660013</v>
      </c>
      <c r="AP470" s="19"/>
      <c r="AQ470" s="19" t="n">
        <v>0.144085780129818</v>
      </c>
      <c r="AR470" s="19" t="n">
        <v>0.111611739117976</v>
      </c>
      <c r="AS470" s="19" t="n">
        <v>0.0942908085949583</v>
      </c>
      <c r="AT470" s="19" t="n">
        <v>0.0574041985153653</v>
      </c>
      <c r="AU470" s="19" t="n">
        <v>0.0853305311737818</v>
      </c>
    </row>
    <row r="471">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row>
    <row r="472">
      <c r="B472" s="7" t="s">
        <v>216</v>
      </c>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row>
    <row r="473">
      <c r="B473" s="26" t="s">
        <v>79</v>
      </c>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row>
    <row r="474">
      <c r="B474" t="s">
        <v>207</v>
      </c>
      <c r="C474" s="19" t="n">
        <v>0.0686060333451403</v>
      </c>
      <c r="D474" s="19" t="n">
        <v>0.0766217372158122</v>
      </c>
      <c r="E474" s="19" t="n">
        <v>0.0606617702068604</v>
      </c>
      <c r="F474" s="19"/>
      <c r="G474" s="19" t="n">
        <v>0.112102379151128</v>
      </c>
      <c r="H474" s="19" t="n">
        <v>0.102160032748722</v>
      </c>
      <c r="I474" s="19" t="n">
        <v>0.0921087210130558</v>
      </c>
      <c r="J474" s="19" t="n">
        <v>0.0410142767793508</v>
      </c>
      <c r="K474" s="19" t="n">
        <v>0.0628510547275037</v>
      </c>
      <c r="L474" s="19" t="n">
        <v>0.0316676987324874</v>
      </c>
      <c r="M474" s="19"/>
      <c r="N474" s="19" t="n">
        <v>0.0768840657717963</v>
      </c>
      <c r="O474" s="19" t="n">
        <v>0.0614789102035575</v>
      </c>
      <c r="P474" s="19" t="n">
        <v>0.0750893550659267</v>
      </c>
      <c r="Q474" s="19" t="n">
        <v>0.0622101699237309</v>
      </c>
      <c r="R474" s="19"/>
      <c r="S474" s="19" t="n">
        <v>0.102919773881818</v>
      </c>
      <c r="T474" s="19" t="n">
        <v>0.0834827636064652</v>
      </c>
      <c r="U474" s="19" t="n">
        <v>0.0356123698859006</v>
      </c>
      <c r="V474" s="19" t="n">
        <v>0.0473931686253747</v>
      </c>
      <c r="W474" s="19" t="n">
        <v>0.068354436746247</v>
      </c>
      <c r="X474" s="19" t="n">
        <v>0.0965656246997962</v>
      </c>
      <c r="Y474" s="19" t="n">
        <v>0.048824508051657</v>
      </c>
      <c r="Z474" s="19" t="n">
        <v>0.0945657876459633</v>
      </c>
      <c r="AA474" s="19" t="n">
        <v>0.0353952584344742</v>
      </c>
      <c r="AB474" s="19"/>
      <c r="AC474" s="19" t="n">
        <v>0.0695408755456054</v>
      </c>
      <c r="AD474" s="19" t="n">
        <v>0.0632736335625525</v>
      </c>
      <c r="AE474" s="19" t="n">
        <v>0.0747123180562761</v>
      </c>
      <c r="AF474" s="19"/>
      <c r="AG474" s="19" t="n">
        <v>0.0699395521095633</v>
      </c>
      <c r="AH474" s="19" t="n">
        <v>0.083644957859811</v>
      </c>
      <c r="AI474" s="19" t="n">
        <v>0.0219424847670834</v>
      </c>
      <c r="AJ474" s="19" t="n">
        <v>0.0275717888159974</v>
      </c>
      <c r="AK474" s="19" t="n">
        <v>0.0591558820920058</v>
      </c>
      <c r="AL474" s="19"/>
      <c r="AM474" s="19" t="n">
        <v>0.0769805953047702</v>
      </c>
      <c r="AN474" s="19" t="n">
        <v>0.0945036894233956</v>
      </c>
      <c r="AO474" s="19" t="n">
        <v>0.0116629635108737</v>
      </c>
      <c r="AP474" s="19"/>
      <c r="AQ474" s="19" t="n">
        <v>0.063646945700686</v>
      </c>
      <c r="AR474" s="19" t="n">
        <v>0.0610160787572295</v>
      </c>
      <c r="AS474" s="19" t="n">
        <v>0.0636860998988394</v>
      </c>
      <c r="AT474" s="19" t="n">
        <v>0.111643852490405</v>
      </c>
      <c r="AU474" s="19" t="n">
        <v>0</v>
      </c>
    </row>
    <row r="475">
      <c r="B475" t="s">
        <v>208</v>
      </c>
      <c r="C475" s="19" t="n">
        <v>0.340465616208272</v>
      </c>
      <c r="D475" s="19" t="n">
        <v>0.342162191205314</v>
      </c>
      <c r="E475" s="19" t="n">
        <v>0.340047064541652</v>
      </c>
      <c r="F475" s="19"/>
      <c r="G475" s="19" t="n">
        <v>0.271805963607134</v>
      </c>
      <c r="H475" s="19" t="n">
        <v>0.401928435261049</v>
      </c>
      <c r="I475" s="19" t="n">
        <v>0.333697087795884</v>
      </c>
      <c r="J475" s="19" t="n">
        <v>0.391748560805688</v>
      </c>
      <c r="K475" s="19" t="n">
        <v>0.319514983674521</v>
      </c>
      <c r="L475" s="19" t="n">
        <v>0.309301338872536</v>
      </c>
      <c r="M475" s="19"/>
      <c r="N475" s="19" t="n">
        <v>0.327799000462257</v>
      </c>
      <c r="O475" s="19" t="n">
        <v>0.312013011551495</v>
      </c>
      <c r="P475" s="19" t="n">
        <v>0.381473101931192</v>
      </c>
      <c r="Q475" s="19" t="n">
        <v>0.345916875083175</v>
      </c>
      <c r="R475" s="19"/>
      <c r="S475" s="19" t="n">
        <v>0.339232684246405</v>
      </c>
      <c r="T475" s="19" t="n">
        <v>0.254797672710001</v>
      </c>
      <c r="U475" s="19" t="n">
        <v>0.29838874259454</v>
      </c>
      <c r="V475" s="19" t="n">
        <v>0.365466595319308</v>
      </c>
      <c r="W475" s="19" t="n">
        <v>0.348713337482085</v>
      </c>
      <c r="X475" s="19" t="n">
        <v>0.377345215507443</v>
      </c>
      <c r="Y475" s="19" t="n">
        <v>0.390864956767192</v>
      </c>
      <c r="Z475" s="19" t="n">
        <v>0.366778753435244</v>
      </c>
      <c r="AA475" s="19" t="n">
        <v>0.378013174529392</v>
      </c>
      <c r="AB475" s="19"/>
      <c r="AC475" s="19" t="n">
        <v>0.329978754419322</v>
      </c>
      <c r="AD475" s="19" t="n">
        <v>0.348543796686476</v>
      </c>
      <c r="AE475" s="19" t="n">
        <v>0.365791669261367</v>
      </c>
      <c r="AF475" s="19"/>
      <c r="AG475" s="19" t="n">
        <v>0.34377320769545</v>
      </c>
      <c r="AH475" s="19" t="n">
        <v>0.366852023578011</v>
      </c>
      <c r="AI475" s="19" t="n">
        <v>0.261444512820091</v>
      </c>
      <c r="AJ475" s="19" t="n">
        <v>0.379299807297021</v>
      </c>
      <c r="AK475" s="19" t="n">
        <v>0.324161703095765</v>
      </c>
      <c r="AL475" s="19"/>
      <c r="AM475" s="19" t="n">
        <v>0.37334890824937</v>
      </c>
      <c r="AN475" s="19" t="n">
        <v>0.37722812969764</v>
      </c>
      <c r="AO475" s="19" t="n">
        <v>0.293657511349762</v>
      </c>
      <c r="AP475" s="19"/>
      <c r="AQ475" s="19" t="n">
        <v>0.339221207799258</v>
      </c>
      <c r="AR475" s="19" t="n">
        <v>0.339337561898669</v>
      </c>
      <c r="AS475" s="19" t="n">
        <v>0.34932546321508</v>
      </c>
      <c r="AT475" s="19" t="n">
        <v>0.354913962911406</v>
      </c>
      <c r="AU475" s="19" t="n">
        <v>0.421839242053446</v>
      </c>
    </row>
    <row r="476">
      <c r="B476" t="s">
        <v>209</v>
      </c>
      <c r="C476" s="19" t="n">
        <v>0.351721275268477</v>
      </c>
      <c r="D476" s="19" t="n">
        <v>0.351809237554478</v>
      </c>
      <c r="E476" s="19" t="n">
        <v>0.350446919369667</v>
      </c>
      <c r="F476" s="19"/>
      <c r="G476" s="19" t="n">
        <v>0.413568488485955</v>
      </c>
      <c r="H476" s="19" t="n">
        <v>0.32240850014659</v>
      </c>
      <c r="I476" s="19" t="n">
        <v>0.372437666645754</v>
      </c>
      <c r="J476" s="19" t="n">
        <v>0.358682242154345</v>
      </c>
      <c r="K476" s="19" t="n">
        <v>0.325157519181333</v>
      </c>
      <c r="L476" s="19" t="n">
        <v>0.343690442369783</v>
      </c>
      <c r="M476" s="19"/>
      <c r="N476" s="19" t="n">
        <v>0.373501100023742</v>
      </c>
      <c r="O476" s="19" t="n">
        <v>0.34732565025039</v>
      </c>
      <c r="P476" s="19" t="n">
        <v>0.3836941813555</v>
      </c>
      <c r="Q476" s="19" t="n">
        <v>0.302739103889764</v>
      </c>
      <c r="R476" s="19"/>
      <c r="S476" s="19" t="n">
        <v>0.375923536222005</v>
      </c>
      <c r="T476" s="19" t="n">
        <v>0.349140939033693</v>
      </c>
      <c r="U476" s="19" t="n">
        <v>0.414054344132504</v>
      </c>
      <c r="V476" s="19" t="n">
        <v>0.335844543768208</v>
      </c>
      <c r="W476" s="19" t="n">
        <v>0.369039657252865</v>
      </c>
      <c r="X476" s="19" t="n">
        <v>0.291216886601033</v>
      </c>
      <c r="Y476" s="19" t="n">
        <v>0.34374687888296</v>
      </c>
      <c r="Z476" s="19" t="n">
        <v>0.326679854388157</v>
      </c>
      <c r="AA476" s="19" t="n">
        <v>0.34301136573667</v>
      </c>
      <c r="AB476" s="19"/>
      <c r="AC476" s="19" t="n">
        <v>0.353502604953905</v>
      </c>
      <c r="AD476" s="19" t="n">
        <v>0.348623159898521</v>
      </c>
      <c r="AE476" s="19" t="n">
        <v>0.336494388941542</v>
      </c>
      <c r="AF476" s="19"/>
      <c r="AG476" s="19" t="n">
        <v>0.36534700766387</v>
      </c>
      <c r="AH476" s="19" t="n">
        <v>0.340091115151248</v>
      </c>
      <c r="AI476" s="19" t="n">
        <v>0.350693658799607</v>
      </c>
      <c r="AJ476" s="19" t="n">
        <v>0.35196038209433</v>
      </c>
      <c r="AK476" s="19" t="n">
        <v>0.346943487548842</v>
      </c>
      <c r="AL476" s="19"/>
      <c r="AM476" s="19" t="n">
        <v>0.347102593304416</v>
      </c>
      <c r="AN476" s="19" t="n">
        <v>0.344730949789712</v>
      </c>
      <c r="AO476" s="19" t="n">
        <v>0.385540907579473</v>
      </c>
      <c r="AP476" s="19"/>
      <c r="AQ476" s="19" t="n">
        <v>0.314378330811327</v>
      </c>
      <c r="AR476" s="19" t="n">
        <v>0.349121884479872</v>
      </c>
      <c r="AS476" s="19" t="n">
        <v>0.365024534547819</v>
      </c>
      <c r="AT476" s="19" t="n">
        <v>0.354215175386533</v>
      </c>
      <c r="AU476" s="19" t="n">
        <v>0.386481847083079</v>
      </c>
    </row>
    <row r="477">
      <c r="B477" t="s">
        <v>210</v>
      </c>
      <c r="C477" s="19" t="n">
        <v>0.147569844149915</v>
      </c>
      <c r="D477" s="19" t="n">
        <v>0.132966716117331</v>
      </c>
      <c r="E477" s="19" t="n">
        <v>0.161166906576551</v>
      </c>
      <c r="F477" s="19"/>
      <c r="G477" s="19" t="n">
        <v>0.145467657473325</v>
      </c>
      <c r="H477" s="19" t="n">
        <v>0.0835635666803145</v>
      </c>
      <c r="I477" s="19" t="n">
        <v>0.103121771049827</v>
      </c>
      <c r="J477" s="19" t="n">
        <v>0.139449609436028</v>
      </c>
      <c r="K477" s="19" t="n">
        <v>0.18602061995575</v>
      </c>
      <c r="L477" s="19" t="n">
        <v>0.2056758942117</v>
      </c>
      <c r="M477" s="19"/>
      <c r="N477" s="19" t="n">
        <v>0.166768045178166</v>
      </c>
      <c r="O477" s="19" t="n">
        <v>0.16886945823446</v>
      </c>
      <c r="P477" s="19" t="n">
        <v>0.0947055511061508</v>
      </c>
      <c r="Q477" s="19" t="n">
        <v>0.152933005171619</v>
      </c>
      <c r="R477" s="19"/>
      <c r="S477" s="19" t="n">
        <v>0.095695177494332</v>
      </c>
      <c r="T477" s="19" t="n">
        <v>0.23721994498731</v>
      </c>
      <c r="U477" s="19" t="n">
        <v>0.132521930923403</v>
      </c>
      <c r="V477" s="19" t="n">
        <v>0.122162426624989</v>
      </c>
      <c r="W477" s="19" t="n">
        <v>0.166435518213506</v>
      </c>
      <c r="X477" s="19" t="n">
        <v>0.109801140664671</v>
      </c>
      <c r="Y477" s="19" t="n">
        <v>0.151216140758124</v>
      </c>
      <c r="Z477" s="19" t="n">
        <v>0.126668897598811</v>
      </c>
      <c r="AA477" s="19" t="n">
        <v>0.153995008423441</v>
      </c>
      <c r="AB477" s="19"/>
      <c r="AC477" s="19" t="n">
        <v>0.151901684643325</v>
      </c>
      <c r="AD477" s="19" t="n">
        <v>0.157285969310395</v>
      </c>
      <c r="AE477" s="19" t="n">
        <v>0.115381228525341</v>
      </c>
      <c r="AF477" s="19"/>
      <c r="AG477" s="19" t="n">
        <v>0.151494147352562</v>
      </c>
      <c r="AH477" s="19" t="n">
        <v>0.121230162454191</v>
      </c>
      <c r="AI477" s="19" t="n">
        <v>0.224516651905685</v>
      </c>
      <c r="AJ477" s="19" t="n">
        <v>0.147724700179762</v>
      </c>
      <c r="AK477" s="19" t="n">
        <v>0.141531149101062</v>
      </c>
      <c r="AL477" s="19"/>
      <c r="AM477" s="19" t="n">
        <v>0.154361359072341</v>
      </c>
      <c r="AN477" s="19" t="n">
        <v>0.11167106844554</v>
      </c>
      <c r="AO477" s="19" t="n">
        <v>0.223347908111387</v>
      </c>
      <c r="AP477" s="19"/>
      <c r="AQ477" s="19" t="n">
        <v>0.14181144927195</v>
      </c>
      <c r="AR477" s="19" t="n">
        <v>0.167857516425237</v>
      </c>
      <c r="AS477" s="19" t="n">
        <v>0.141378052782028</v>
      </c>
      <c r="AT477" s="19" t="n">
        <v>0.136144757934611</v>
      </c>
      <c r="AU477" s="19" t="n">
        <v>0.153645925286055</v>
      </c>
    </row>
    <row r="478">
      <c r="B478" t="s">
        <v>88</v>
      </c>
      <c r="C478" s="19" t="n">
        <v>0.0916372310281954</v>
      </c>
      <c r="D478" s="19" t="n">
        <v>0.0964401179070641</v>
      </c>
      <c r="E478" s="19" t="n">
        <v>0.0876773393052696</v>
      </c>
      <c r="F478" s="19"/>
      <c r="G478" s="19" t="n">
        <v>0.057055511282458</v>
      </c>
      <c r="H478" s="19" t="n">
        <v>0.0899394651633236</v>
      </c>
      <c r="I478" s="19" t="n">
        <v>0.0986347534954783</v>
      </c>
      <c r="J478" s="19" t="n">
        <v>0.0691053108245883</v>
      </c>
      <c r="K478" s="19" t="n">
        <v>0.106455822460892</v>
      </c>
      <c r="L478" s="19" t="n">
        <v>0.109664625813493</v>
      </c>
      <c r="M478" s="19"/>
      <c r="N478" s="19" t="n">
        <v>0.0550477885640383</v>
      </c>
      <c r="O478" s="19" t="n">
        <v>0.110312969760098</v>
      </c>
      <c r="P478" s="19" t="n">
        <v>0.0650378105412303</v>
      </c>
      <c r="Q478" s="19" t="n">
        <v>0.13620084593171</v>
      </c>
      <c r="R478" s="19"/>
      <c r="S478" s="19" t="n">
        <v>0.0862288281554391</v>
      </c>
      <c r="T478" s="19" t="n">
        <v>0.0753586796625305</v>
      </c>
      <c r="U478" s="19" t="n">
        <v>0.119422612463652</v>
      </c>
      <c r="V478" s="19" t="n">
        <v>0.129133265662121</v>
      </c>
      <c r="W478" s="19" t="n">
        <v>0.0474570503052979</v>
      </c>
      <c r="X478" s="19" t="n">
        <v>0.125071132527057</v>
      </c>
      <c r="Y478" s="19" t="n">
        <v>0.0653475155400673</v>
      </c>
      <c r="Z478" s="19" t="n">
        <v>0.0853067069318247</v>
      </c>
      <c r="AA478" s="19" t="n">
        <v>0.0895851928760217</v>
      </c>
      <c r="AB478" s="19"/>
      <c r="AC478" s="19" t="n">
        <v>0.0950760804378418</v>
      </c>
      <c r="AD478" s="19" t="n">
        <v>0.0822734405420562</v>
      </c>
      <c r="AE478" s="19" t="n">
        <v>0.107620395215474</v>
      </c>
      <c r="AF478" s="19"/>
      <c r="AG478" s="19" t="n">
        <v>0.069446085178555</v>
      </c>
      <c r="AH478" s="19" t="n">
        <v>0.0881817409567385</v>
      </c>
      <c r="AI478" s="19" t="n">
        <v>0.141402691707534</v>
      </c>
      <c r="AJ478" s="19" t="n">
        <v>0.0934433216128894</v>
      </c>
      <c r="AK478" s="19" t="n">
        <v>0.128207778162326</v>
      </c>
      <c r="AL478" s="19"/>
      <c r="AM478" s="19" t="n">
        <v>0.0482065440691027</v>
      </c>
      <c r="AN478" s="19" t="n">
        <v>0.0718661626437121</v>
      </c>
      <c r="AO478" s="19" t="n">
        <v>0.0857907094485037</v>
      </c>
      <c r="AP478" s="19"/>
      <c r="AQ478" s="19" t="n">
        <v>0.140942066416779</v>
      </c>
      <c r="AR478" s="19" t="n">
        <v>0.082666958438993</v>
      </c>
      <c r="AS478" s="19" t="n">
        <v>0.0805858495562341</v>
      </c>
      <c r="AT478" s="19" t="n">
        <v>0.0430822512770447</v>
      </c>
      <c r="AU478" s="19" t="n">
        <v>0.0380329855774205</v>
      </c>
    </row>
    <row r="47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row>
    <row r="480">
      <c r="B480" s="7" t="s">
        <v>221</v>
      </c>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row>
    <row r="481">
      <c r="B481" s="26" t="s">
        <v>146</v>
      </c>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row>
    <row r="482">
      <c r="B482" t="s">
        <v>217</v>
      </c>
      <c r="C482" s="19" t="n">
        <v>0.308439504125311</v>
      </c>
      <c r="D482" s="19" t="n">
        <v>0.334739293553128</v>
      </c>
      <c r="E482" s="19" t="n">
        <v>0.282552906059552</v>
      </c>
      <c r="F482" s="19"/>
      <c r="G482" s="19" t="n">
        <v>0.328583103075084</v>
      </c>
      <c r="H482" s="19" t="n">
        <v>0.308171695140604</v>
      </c>
      <c r="I482" s="19" t="n">
        <v>0.269499453353836</v>
      </c>
      <c r="J482" s="19" t="n">
        <v>0.286864428068814</v>
      </c>
      <c r="K482" s="19" t="n">
        <v>0.343020783449639</v>
      </c>
      <c r="L482" s="19" t="n">
        <v>0.319427048068218</v>
      </c>
      <c r="M482" s="19"/>
      <c r="N482" s="19" t="n">
        <v>0.399452422772098</v>
      </c>
      <c r="O482" s="19" t="n">
        <v>0.308248974137065</v>
      </c>
      <c r="P482" s="19" t="n">
        <v>0.327589128514789</v>
      </c>
      <c r="Q482" s="19" t="n">
        <v>0.196327192389196</v>
      </c>
      <c r="R482" s="19"/>
      <c r="S482" s="19" t="n">
        <v>0.328882431801543</v>
      </c>
      <c r="T482" s="19" t="n">
        <v>0.411990963392831</v>
      </c>
      <c r="U482" s="19" t="n">
        <v>0.22621071933407</v>
      </c>
      <c r="V482" s="19" t="n">
        <v>0.246364602805361</v>
      </c>
      <c r="W482" s="19" t="n">
        <v>0.269104828360851</v>
      </c>
      <c r="X482" s="19" t="n">
        <v>0.345244650800254</v>
      </c>
      <c r="Y482" s="19" t="n">
        <v>0.244087687465334</v>
      </c>
      <c r="Z482" s="19" t="n">
        <v>0.280125744320862</v>
      </c>
      <c r="AA482" s="19" t="n">
        <v>0.31176138442755</v>
      </c>
      <c r="AB482" s="19"/>
      <c r="AC482" s="19" t="n">
        <v>0.271963218911851</v>
      </c>
      <c r="AD482" s="19" t="n">
        <v>0.379776950512158</v>
      </c>
      <c r="AE482" s="19" t="n">
        <v>0.237954887714147</v>
      </c>
      <c r="AF482" s="19"/>
      <c r="AG482" s="19" t="n">
        <v>0.319751548194859</v>
      </c>
      <c r="AH482" s="19" t="n">
        <v>0.317288131469786</v>
      </c>
      <c r="AI482" s="19" t="n">
        <v>0.381203339788029</v>
      </c>
      <c r="AJ482" s="19" t="n">
        <v>0.181365940984429</v>
      </c>
      <c r="AK482" s="19" t="n">
        <v>0.260090064018074</v>
      </c>
      <c r="AL482" s="19"/>
      <c r="AM482" s="19" t="n">
        <v>0.336862975745927</v>
      </c>
      <c r="AN482" s="19" t="n">
        <v>0.30413002799174</v>
      </c>
      <c r="AO482" s="19" t="n">
        <v>0.338242154817602</v>
      </c>
      <c r="AP482" s="19"/>
      <c r="AQ482" s="19" t="n">
        <v>0.270511291979343</v>
      </c>
      <c r="AR482" s="19" t="n">
        <v>0.257652491521634</v>
      </c>
      <c r="AS482" s="19" t="n">
        <v>0.33967315853884</v>
      </c>
      <c r="AT482" s="19" t="n">
        <v>0.406102093862359</v>
      </c>
      <c r="AU482" s="19" t="n">
        <v>0.618630911600034</v>
      </c>
    </row>
    <row r="483">
      <c r="B483" t="s">
        <v>218</v>
      </c>
      <c r="C483" s="19" t="n">
        <v>0.176795703169964</v>
      </c>
      <c r="D483" s="19" t="n">
        <v>0.20311427320448</v>
      </c>
      <c r="E483" s="19" t="n">
        <v>0.152287036127735</v>
      </c>
      <c r="F483" s="19"/>
      <c r="G483" s="19" t="n">
        <v>0.219769945981166</v>
      </c>
      <c r="H483" s="19" t="n">
        <v>0.193194881472171</v>
      </c>
      <c r="I483" s="19" t="n">
        <v>0.198827255656455</v>
      </c>
      <c r="J483" s="19" t="n">
        <v>0.147001403803216</v>
      </c>
      <c r="K483" s="19" t="n">
        <v>0.182109037392106</v>
      </c>
      <c r="L483" s="19" t="n">
        <v>0.148769064952484</v>
      </c>
      <c r="M483" s="19"/>
      <c r="N483" s="19" t="n">
        <v>0.191152609899962</v>
      </c>
      <c r="O483" s="19" t="n">
        <v>0.174960541693921</v>
      </c>
      <c r="P483" s="19" t="n">
        <v>0.213821875425413</v>
      </c>
      <c r="Q483" s="19" t="n">
        <v>0.126894315560791</v>
      </c>
      <c r="R483" s="19"/>
      <c r="S483" s="19" t="n">
        <v>0.202833865823483</v>
      </c>
      <c r="T483" s="19" t="n">
        <v>0.10860733922761</v>
      </c>
      <c r="U483" s="19" t="n">
        <v>0.167928938095445</v>
      </c>
      <c r="V483" s="19" t="n">
        <v>0.162442645204874</v>
      </c>
      <c r="W483" s="19" t="n">
        <v>0.186075246961335</v>
      </c>
      <c r="X483" s="19" t="n">
        <v>0.181519694385593</v>
      </c>
      <c r="Y483" s="19" t="n">
        <v>0.184775093531686</v>
      </c>
      <c r="Z483" s="19" t="n">
        <v>0.146860879758575</v>
      </c>
      <c r="AA483" s="19" t="n">
        <v>0.246735021346388</v>
      </c>
      <c r="AB483" s="19"/>
      <c r="AC483" s="19" t="n">
        <v>0.205387114171494</v>
      </c>
      <c r="AD483" s="19" t="n">
        <v>0.147278786105859</v>
      </c>
      <c r="AE483" s="19" t="n">
        <v>0.160553619294451</v>
      </c>
      <c r="AF483" s="19"/>
      <c r="AG483" s="19" t="n">
        <v>0.204261147978561</v>
      </c>
      <c r="AH483" s="19" t="n">
        <v>0.184086638187059</v>
      </c>
      <c r="AI483" s="19" t="n">
        <v>0.0831209818247756</v>
      </c>
      <c r="AJ483" s="19" t="n">
        <v>0.32664340603892</v>
      </c>
      <c r="AK483" s="19" t="n">
        <v>0.138214324784001</v>
      </c>
      <c r="AL483" s="19"/>
      <c r="AM483" s="19" t="n">
        <v>0.183833525423778</v>
      </c>
      <c r="AN483" s="19" t="n">
        <v>0.202689809230872</v>
      </c>
      <c r="AO483" s="19" t="n">
        <v>0.107954592231027</v>
      </c>
      <c r="AP483" s="19"/>
      <c r="AQ483" s="19" t="n">
        <v>0.164418166026593</v>
      </c>
      <c r="AR483" s="19" t="n">
        <v>0.174709849710422</v>
      </c>
      <c r="AS483" s="19" t="n">
        <v>0.159335579129451</v>
      </c>
      <c r="AT483" s="19" t="n">
        <v>0.210023181030319</v>
      </c>
      <c r="AU483" s="19" t="n">
        <v>0.0714666100319762</v>
      </c>
    </row>
    <row r="484">
      <c r="B484" t="s">
        <v>219</v>
      </c>
      <c r="C484" s="19" t="n">
        <v>0.361605885047324</v>
      </c>
      <c r="D484" s="19" t="n">
        <v>0.327353912769225</v>
      </c>
      <c r="E484" s="19" t="n">
        <v>0.393899544660841</v>
      </c>
      <c r="F484" s="19"/>
      <c r="G484" s="19" t="n">
        <v>0.304093967060822</v>
      </c>
      <c r="H484" s="19" t="n">
        <v>0.323673296925228</v>
      </c>
      <c r="I484" s="19" t="n">
        <v>0.364307348944205</v>
      </c>
      <c r="J484" s="19" t="n">
        <v>0.437074388387461</v>
      </c>
      <c r="K484" s="19" t="n">
        <v>0.324694820406187</v>
      </c>
      <c r="L484" s="19" t="n">
        <v>0.384727855270361</v>
      </c>
      <c r="M484" s="19"/>
      <c r="N484" s="19" t="n">
        <v>0.306190344611109</v>
      </c>
      <c r="O484" s="19" t="n">
        <v>0.34242542253962</v>
      </c>
      <c r="P484" s="19" t="n">
        <v>0.339890902110546</v>
      </c>
      <c r="Q484" s="19" t="n">
        <v>0.46386925864265</v>
      </c>
      <c r="R484" s="19"/>
      <c r="S484" s="19" t="n">
        <v>0.323990789186232</v>
      </c>
      <c r="T484" s="19" t="n">
        <v>0.357294311185285</v>
      </c>
      <c r="U484" s="19" t="n">
        <v>0.425886785930882</v>
      </c>
      <c r="V484" s="19" t="n">
        <v>0.386443765042898</v>
      </c>
      <c r="W484" s="19" t="n">
        <v>0.406601383616355</v>
      </c>
      <c r="X484" s="19" t="n">
        <v>0.2923946384186</v>
      </c>
      <c r="Y484" s="19" t="n">
        <v>0.427929645405769</v>
      </c>
      <c r="Z484" s="19" t="n">
        <v>0.423274587533554</v>
      </c>
      <c r="AA484" s="19" t="n">
        <v>0.301509018122087</v>
      </c>
      <c r="AB484" s="19"/>
      <c r="AC484" s="19" t="n">
        <v>0.374376189485596</v>
      </c>
      <c r="AD484" s="19" t="n">
        <v>0.333539849527069</v>
      </c>
      <c r="AE484" s="19" t="n">
        <v>0.420551806393294</v>
      </c>
      <c r="AF484" s="19"/>
      <c r="AG484" s="19" t="n">
        <v>0.34235637703165</v>
      </c>
      <c r="AH484" s="19" t="n">
        <v>0.366352080998374</v>
      </c>
      <c r="AI484" s="19" t="n">
        <v>0.361498223185355</v>
      </c>
      <c r="AJ484" s="19" t="n">
        <v>0.441065278782554</v>
      </c>
      <c r="AK484" s="19" t="n">
        <v>0.374530276901144</v>
      </c>
      <c r="AL484" s="19"/>
      <c r="AM484" s="19" t="n">
        <v>0.386265803554433</v>
      </c>
      <c r="AN484" s="19" t="n">
        <v>0.343701482324278</v>
      </c>
      <c r="AO484" s="19" t="n">
        <v>0.397762622624176</v>
      </c>
      <c r="AP484" s="19"/>
      <c r="AQ484" s="19" t="n">
        <v>0.382489160305702</v>
      </c>
      <c r="AR484" s="19" t="n">
        <v>0.391935850202091</v>
      </c>
      <c r="AS484" s="19" t="n">
        <v>0.366944493602387</v>
      </c>
      <c r="AT484" s="19" t="n">
        <v>0.239189806834462</v>
      </c>
      <c r="AU484" s="19" t="n">
        <v>0.111370048887716</v>
      </c>
    </row>
    <row r="485">
      <c r="B485" t="s">
        <v>220</v>
      </c>
      <c r="C485" s="19" t="n">
        <v>0.0496762726892527</v>
      </c>
      <c r="D485" s="19" t="n">
        <v>0.0415438109135404</v>
      </c>
      <c r="E485" s="19" t="n">
        <v>0.0576260048857336</v>
      </c>
      <c r="F485" s="19"/>
      <c r="G485" s="19" t="n">
        <v>0.0966266973047758</v>
      </c>
      <c r="H485" s="19" t="n">
        <v>0.0315793005737407</v>
      </c>
      <c r="I485" s="19" t="n">
        <v>0.071949973100524</v>
      </c>
      <c r="J485" s="19" t="n">
        <v>0.0365989004083798</v>
      </c>
      <c r="K485" s="19" t="n">
        <v>0.0763308024516024</v>
      </c>
      <c r="L485" s="19" t="n">
        <v>0.0228364024523182</v>
      </c>
      <c r="M485" s="19"/>
      <c r="N485" s="19" t="n">
        <v>0.0568190108267204</v>
      </c>
      <c r="O485" s="19" t="n">
        <v>0.0359334620186291</v>
      </c>
      <c r="P485" s="19" t="n">
        <v>0.0465545502924493</v>
      </c>
      <c r="Q485" s="19" t="n">
        <v>0.0619413204744181</v>
      </c>
      <c r="R485" s="19"/>
      <c r="S485" s="19" t="n">
        <v>0.0550883405683124</v>
      </c>
      <c r="T485" s="19" t="n">
        <v>0.0155944417367179</v>
      </c>
      <c r="U485" s="19" t="n">
        <v>0.0807659543540495</v>
      </c>
      <c r="V485" s="19" t="n">
        <v>0.0613429521949349</v>
      </c>
      <c r="W485" s="19" t="n">
        <v>0.0486213640693508</v>
      </c>
      <c r="X485" s="19" t="n">
        <v>0.0388805364158401</v>
      </c>
      <c r="Y485" s="19" t="n">
        <v>0.0476686881042396</v>
      </c>
      <c r="Z485" s="19" t="n">
        <v>0.119140377877033</v>
      </c>
      <c r="AA485" s="19" t="n">
        <v>0.042754306498229</v>
      </c>
      <c r="AB485" s="19"/>
      <c r="AC485" s="19" t="n">
        <v>0.052716697493471</v>
      </c>
      <c r="AD485" s="19" t="n">
        <v>0.0347569003539152</v>
      </c>
      <c r="AE485" s="19" t="n">
        <v>0.0667308540403201</v>
      </c>
      <c r="AF485" s="19"/>
      <c r="AG485" s="19" t="n">
        <v>0.0440956667117238</v>
      </c>
      <c r="AH485" s="19" t="n">
        <v>0.0410419347060541</v>
      </c>
      <c r="AI485" s="19" t="n">
        <v>0.0262257218546717</v>
      </c>
      <c r="AJ485" s="19" t="n">
        <v>0</v>
      </c>
      <c r="AK485" s="19" t="n">
        <v>0.0690197536089824</v>
      </c>
      <c r="AL485" s="19"/>
      <c r="AM485" s="19" t="n">
        <v>0.0390748598218939</v>
      </c>
      <c r="AN485" s="19" t="n">
        <v>0.0638001648282683</v>
      </c>
      <c r="AO485" s="19" t="n">
        <v>0.037815182876668</v>
      </c>
      <c r="AP485" s="19"/>
      <c r="AQ485" s="19" t="n">
        <v>0.0653056181561812</v>
      </c>
      <c r="AR485" s="19" t="n">
        <v>0.0379692599828758</v>
      </c>
      <c r="AS485" s="19" t="n">
        <v>0.0474421086486971</v>
      </c>
      <c r="AT485" s="19" t="n">
        <v>0.0696716130079734</v>
      </c>
      <c r="AU485" s="19" t="n">
        <v>0.198532429480274</v>
      </c>
    </row>
    <row r="486">
      <c r="B486" t="s">
        <v>88</v>
      </c>
      <c r="C486" s="19" t="n">
        <v>0.103482634968148</v>
      </c>
      <c r="D486" s="19" t="n">
        <v>0.0932487095596273</v>
      </c>
      <c r="E486" s="19" t="n">
        <v>0.11363450826614</v>
      </c>
      <c r="F486" s="19"/>
      <c r="G486" s="19" t="n">
        <v>0.0509262865781517</v>
      </c>
      <c r="H486" s="19" t="n">
        <v>0.143380825888256</v>
      </c>
      <c r="I486" s="19" t="n">
        <v>0.0954159689449798</v>
      </c>
      <c r="J486" s="19" t="n">
        <v>0.0924608793321289</v>
      </c>
      <c r="K486" s="19" t="n">
        <v>0.0738445563004661</v>
      </c>
      <c r="L486" s="19" t="n">
        <v>0.12423962925662</v>
      </c>
      <c r="M486" s="19"/>
      <c r="N486" s="19" t="n">
        <v>0.0463856118901102</v>
      </c>
      <c r="O486" s="19" t="n">
        <v>0.138431599610765</v>
      </c>
      <c r="P486" s="19" t="n">
        <v>0.0721435436568029</v>
      </c>
      <c r="Q486" s="19" t="n">
        <v>0.150967912932945</v>
      </c>
      <c r="R486" s="19"/>
      <c r="S486" s="19" t="n">
        <v>0.0892045726204298</v>
      </c>
      <c r="T486" s="19" t="n">
        <v>0.106512944457556</v>
      </c>
      <c r="U486" s="19" t="n">
        <v>0.099207602285553</v>
      </c>
      <c r="V486" s="19" t="n">
        <v>0.143406034751931</v>
      </c>
      <c r="W486" s="19" t="n">
        <v>0.0895971769921076</v>
      </c>
      <c r="X486" s="19" t="n">
        <v>0.141960479979712</v>
      </c>
      <c r="Y486" s="19" t="n">
        <v>0.0955388854929717</v>
      </c>
      <c r="Z486" s="19" t="n">
        <v>0.030598410509976</v>
      </c>
      <c r="AA486" s="19" t="n">
        <v>0.0972402696057453</v>
      </c>
      <c r="AB486" s="19"/>
      <c r="AC486" s="19" t="n">
        <v>0.0955567799375879</v>
      </c>
      <c r="AD486" s="19" t="n">
        <v>0.104647513500999</v>
      </c>
      <c r="AE486" s="19" t="n">
        <v>0.114208832557788</v>
      </c>
      <c r="AF486" s="19"/>
      <c r="AG486" s="19" t="n">
        <v>0.0895352600832063</v>
      </c>
      <c r="AH486" s="19" t="n">
        <v>0.0912312146387277</v>
      </c>
      <c r="AI486" s="19" t="n">
        <v>0.147951733347169</v>
      </c>
      <c r="AJ486" s="19" t="n">
        <v>0.0509253741940966</v>
      </c>
      <c r="AK486" s="19" t="n">
        <v>0.158145580687799</v>
      </c>
      <c r="AL486" s="19"/>
      <c r="AM486" s="19" t="n">
        <v>0.0539628354539672</v>
      </c>
      <c r="AN486" s="19" t="n">
        <v>0.0856785156248423</v>
      </c>
      <c r="AO486" s="19" t="n">
        <v>0.118225447450527</v>
      </c>
      <c r="AP486" s="19"/>
      <c r="AQ486" s="19" t="n">
        <v>0.117275763532181</v>
      </c>
      <c r="AR486" s="19" t="n">
        <v>0.137732548582976</v>
      </c>
      <c r="AS486" s="19" t="n">
        <v>0.0866046600806249</v>
      </c>
      <c r="AT486" s="19" t="n">
        <v>0.0750133052648874</v>
      </c>
      <c r="AU486" s="19" t="n">
        <v>0</v>
      </c>
    </row>
    <row r="487">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row>
    <row r="488">
      <c r="B488" s="7" t="s">
        <v>224</v>
      </c>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row>
    <row r="489">
      <c r="B489" s="26" t="s">
        <v>146</v>
      </c>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row>
    <row r="490">
      <c r="B490" t="s">
        <v>222</v>
      </c>
      <c r="C490" s="19" t="n">
        <v>0.159625616206924</v>
      </c>
      <c r="D490" s="19" t="n">
        <v>0.201081489520237</v>
      </c>
      <c r="E490" s="19" t="n">
        <v>0.123190525364088</v>
      </c>
      <c r="F490" s="19"/>
      <c r="G490" s="19" t="n">
        <v>0.277366008416938</v>
      </c>
      <c r="H490" s="19" t="n">
        <v>0.113616463210737</v>
      </c>
      <c r="I490" s="19" t="n">
        <v>0.189689313424117</v>
      </c>
      <c r="J490" s="19" t="n">
        <v>0.150534097682462</v>
      </c>
      <c r="K490" s="19" t="n">
        <v>0.178996803133505</v>
      </c>
      <c r="L490" s="19" t="n">
        <v>0.101294262004855</v>
      </c>
      <c r="M490" s="19"/>
      <c r="N490" s="19" t="n">
        <v>0.184917710437085</v>
      </c>
      <c r="O490" s="19" t="n">
        <v>0.149428519827055</v>
      </c>
      <c r="P490" s="19" t="n">
        <v>0.182060489898673</v>
      </c>
      <c r="Q490" s="19" t="n">
        <v>0.123934472373242</v>
      </c>
      <c r="R490" s="19"/>
      <c r="S490" s="19" t="n">
        <v>0.225705899636285</v>
      </c>
      <c r="T490" s="19" t="n">
        <v>0.153646347615452</v>
      </c>
      <c r="U490" s="19" t="n">
        <v>0.0884993147191264</v>
      </c>
      <c r="V490" s="19" t="n">
        <v>0.109331360160869</v>
      </c>
      <c r="W490" s="19" t="n">
        <v>0.231106349368181</v>
      </c>
      <c r="X490" s="19" t="n">
        <v>0.148441442709082</v>
      </c>
      <c r="Y490" s="19" t="n">
        <v>0.188060145538829</v>
      </c>
      <c r="Z490" s="19" t="n">
        <v>0.139506118085422</v>
      </c>
      <c r="AA490" s="19" t="n">
        <v>0.13666250728584</v>
      </c>
      <c r="AB490" s="19"/>
      <c r="AC490" s="19" t="n">
        <v>0.126261315746223</v>
      </c>
      <c r="AD490" s="19" t="n">
        <v>0.177450565574814</v>
      </c>
      <c r="AE490" s="19" t="n">
        <v>0.152917151322087</v>
      </c>
      <c r="AF490" s="19"/>
      <c r="AG490" s="19" t="n">
        <v>0.124174557918598</v>
      </c>
      <c r="AH490" s="19" t="n">
        <v>0.202891575816118</v>
      </c>
      <c r="AI490" s="19" t="n">
        <v>0.0878142782174061</v>
      </c>
      <c r="AJ490" s="19" t="n">
        <v>0.124479150962086</v>
      </c>
      <c r="AK490" s="19" t="n">
        <v>0.1704844032176</v>
      </c>
      <c r="AL490" s="19"/>
      <c r="AM490" s="19" t="n">
        <v>0.139497843832336</v>
      </c>
      <c r="AN490" s="19" t="n">
        <v>0.210105438321372</v>
      </c>
      <c r="AO490" s="19" t="n">
        <v>0.0868743377373924</v>
      </c>
      <c r="AP490" s="19"/>
      <c r="AQ490" s="19" t="n">
        <v>0.130198578501435</v>
      </c>
      <c r="AR490" s="19" t="n">
        <v>0.165138909995264</v>
      </c>
      <c r="AS490" s="19" t="n">
        <v>0.180870238463125</v>
      </c>
      <c r="AT490" s="19" t="n">
        <v>0.236163154571995</v>
      </c>
      <c r="AU490" s="19" t="n">
        <v>0.0650902831773034</v>
      </c>
    </row>
    <row r="491">
      <c r="B491" t="s">
        <v>223</v>
      </c>
      <c r="C491" s="19" t="n">
        <v>0.230421771994911</v>
      </c>
      <c r="D491" s="19" t="n">
        <v>0.290958244703704</v>
      </c>
      <c r="E491" s="19" t="n">
        <v>0.177199455386125</v>
      </c>
      <c r="F491" s="19"/>
      <c r="G491" s="19" t="n">
        <v>0.264801435377859</v>
      </c>
      <c r="H491" s="19" t="n">
        <v>0.306546862003726</v>
      </c>
      <c r="I491" s="19" t="n">
        <v>0.25419100675169</v>
      </c>
      <c r="J491" s="19" t="n">
        <v>0.219473859437403</v>
      </c>
      <c r="K491" s="19" t="n">
        <v>0.150808303824971</v>
      </c>
      <c r="L491" s="19" t="n">
        <v>0.204860914522086</v>
      </c>
      <c r="M491" s="19"/>
      <c r="N491" s="19" t="n">
        <v>0.217629034830279</v>
      </c>
      <c r="O491" s="19" t="n">
        <v>0.221470865105403</v>
      </c>
      <c r="P491" s="19" t="n">
        <v>0.261616683666931</v>
      </c>
      <c r="Q491" s="19" t="n">
        <v>0.22483938980045</v>
      </c>
      <c r="R491" s="19"/>
      <c r="S491" s="19" t="n">
        <v>0.330727555989883</v>
      </c>
      <c r="T491" s="19" t="n">
        <v>0.186670873791551</v>
      </c>
      <c r="U491" s="19" t="n">
        <v>0.189074615445208</v>
      </c>
      <c r="V491" s="19" t="n">
        <v>0.259453979297747</v>
      </c>
      <c r="W491" s="19" t="n">
        <v>0.15733259060771</v>
      </c>
      <c r="X491" s="19" t="n">
        <v>0.23028397886349</v>
      </c>
      <c r="Y491" s="19" t="n">
        <v>0.145547140205389</v>
      </c>
      <c r="Z491" s="19" t="n">
        <v>0.201354246256083</v>
      </c>
      <c r="AA491" s="19" t="n">
        <v>0.304198925122512</v>
      </c>
      <c r="AB491" s="19"/>
      <c r="AC491" s="19" t="n">
        <v>0.281105827342596</v>
      </c>
      <c r="AD491" s="19" t="n">
        <v>0.194264640315805</v>
      </c>
      <c r="AE491" s="19" t="n">
        <v>0.197760338621811</v>
      </c>
      <c r="AF491" s="19"/>
      <c r="AG491" s="19" t="n">
        <v>0.2455910100498</v>
      </c>
      <c r="AH491" s="19" t="n">
        <v>0.217615536999042</v>
      </c>
      <c r="AI491" s="19" t="n">
        <v>0.286009353945654</v>
      </c>
      <c r="AJ491" s="19" t="n">
        <v>0.589825342299531</v>
      </c>
      <c r="AK491" s="19" t="n">
        <v>0.16701344713927</v>
      </c>
      <c r="AL491" s="19"/>
      <c r="AM491" s="19" t="n">
        <v>0.282569699527511</v>
      </c>
      <c r="AN491" s="19" t="n">
        <v>0.22088351823189</v>
      </c>
      <c r="AO491" s="19" t="n">
        <v>0.216276900662873</v>
      </c>
      <c r="AP491" s="19"/>
      <c r="AQ491" s="19" t="n">
        <v>0.248473460096802</v>
      </c>
      <c r="AR491" s="19" t="n">
        <v>0.25140438019893</v>
      </c>
      <c r="AS491" s="19" t="n">
        <v>0.187984880748273</v>
      </c>
      <c r="AT491" s="19" t="n">
        <v>0.213837572545629</v>
      </c>
      <c r="AU491" s="19" t="n">
        <v>0.158162486840469</v>
      </c>
    </row>
    <row r="492">
      <c r="B492" t="s">
        <v>219</v>
      </c>
      <c r="C492" s="19" t="n">
        <v>0.435152648243613</v>
      </c>
      <c r="D492" s="19" t="n">
        <v>0.35006654471907</v>
      </c>
      <c r="E492" s="19" t="n">
        <v>0.510796793488963</v>
      </c>
      <c r="F492" s="19"/>
      <c r="G492" s="19" t="n">
        <v>0.303454708552968</v>
      </c>
      <c r="H492" s="19" t="n">
        <v>0.443685924275199</v>
      </c>
      <c r="I492" s="19" t="n">
        <v>0.350727042631399</v>
      </c>
      <c r="J492" s="19" t="n">
        <v>0.436427659060587</v>
      </c>
      <c r="K492" s="19" t="n">
        <v>0.481764595568028</v>
      </c>
      <c r="L492" s="19" t="n">
        <v>0.52623051437399</v>
      </c>
      <c r="M492" s="19"/>
      <c r="N492" s="19" t="n">
        <v>0.429079526206698</v>
      </c>
      <c r="O492" s="19" t="n">
        <v>0.458805797338569</v>
      </c>
      <c r="P492" s="19" t="n">
        <v>0.408250005553913</v>
      </c>
      <c r="Q492" s="19" t="n">
        <v>0.440522413549471</v>
      </c>
      <c r="R492" s="19"/>
      <c r="S492" s="19" t="n">
        <v>0.304796506096759</v>
      </c>
      <c r="T492" s="19" t="n">
        <v>0.479476674195021</v>
      </c>
      <c r="U492" s="19" t="n">
        <v>0.514395232980783</v>
      </c>
      <c r="V492" s="19" t="n">
        <v>0.458736042066413</v>
      </c>
      <c r="W492" s="19" t="n">
        <v>0.398162399826589</v>
      </c>
      <c r="X492" s="19" t="n">
        <v>0.418271743607057</v>
      </c>
      <c r="Y492" s="19" t="n">
        <v>0.494166400820345</v>
      </c>
      <c r="Z492" s="19" t="n">
        <v>0.430173128766284</v>
      </c>
      <c r="AA492" s="19" t="n">
        <v>0.442139576451673</v>
      </c>
      <c r="AB492" s="19"/>
      <c r="AC492" s="19" t="n">
        <v>0.434096465908724</v>
      </c>
      <c r="AD492" s="19" t="n">
        <v>0.464535320193005</v>
      </c>
      <c r="AE492" s="19" t="n">
        <v>0.391118822297853</v>
      </c>
      <c r="AF492" s="19"/>
      <c r="AG492" s="19" t="n">
        <v>0.48291700645465</v>
      </c>
      <c r="AH492" s="19" t="n">
        <v>0.424724081719245</v>
      </c>
      <c r="AI492" s="19" t="n">
        <v>0.407057118022223</v>
      </c>
      <c r="AJ492" s="19" t="n">
        <v>0</v>
      </c>
      <c r="AK492" s="19" t="n">
        <v>0.390396155443248</v>
      </c>
      <c r="AL492" s="19"/>
      <c r="AM492" s="19" t="n">
        <v>0.470958291587176</v>
      </c>
      <c r="AN492" s="19" t="n">
        <v>0.418646815446906</v>
      </c>
      <c r="AO492" s="19" t="n">
        <v>0.475309875925556</v>
      </c>
      <c r="AP492" s="19"/>
      <c r="AQ492" s="19" t="n">
        <v>0.445291981359564</v>
      </c>
      <c r="AR492" s="19" t="n">
        <v>0.35963639643671</v>
      </c>
      <c r="AS492" s="19" t="n">
        <v>0.482721868974771</v>
      </c>
      <c r="AT492" s="19" t="n">
        <v>0.400779863686472</v>
      </c>
      <c r="AU492" s="19" t="n">
        <v>0.543449320073172</v>
      </c>
    </row>
    <row r="493">
      <c r="B493" t="s">
        <v>220</v>
      </c>
      <c r="C493" s="19" t="n">
        <v>0.0709343402872157</v>
      </c>
      <c r="D493" s="19" t="n">
        <v>0.0640960525011337</v>
      </c>
      <c r="E493" s="19" t="n">
        <v>0.0775813059789524</v>
      </c>
      <c r="F493" s="19"/>
      <c r="G493" s="19" t="n">
        <v>0.0799536828582165</v>
      </c>
      <c r="H493" s="19" t="n">
        <v>0.0566571848742959</v>
      </c>
      <c r="I493" s="19" t="n">
        <v>0.0642432234774033</v>
      </c>
      <c r="J493" s="19" t="n">
        <v>0.0676061885345414</v>
      </c>
      <c r="K493" s="19" t="n">
        <v>0.114026162225552</v>
      </c>
      <c r="L493" s="19" t="n">
        <v>0.0512506839765494</v>
      </c>
      <c r="M493" s="19"/>
      <c r="N493" s="19" t="n">
        <v>0.0744011183449053</v>
      </c>
      <c r="O493" s="19" t="n">
        <v>0.0695265442466659</v>
      </c>
      <c r="P493" s="19" t="n">
        <v>0.0583979020698405</v>
      </c>
      <c r="Q493" s="19" t="n">
        <v>0.0797329398379924</v>
      </c>
      <c r="R493" s="19"/>
      <c r="S493" s="19" t="n">
        <v>0.0704065442283307</v>
      </c>
      <c r="T493" s="19" t="n">
        <v>0.0569721935993622</v>
      </c>
      <c r="U493" s="19" t="n">
        <v>0.133867375330016</v>
      </c>
      <c r="V493" s="19" t="n">
        <v>0.0743450209824499</v>
      </c>
      <c r="W493" s="19" t="n">
        <v>0.0804005483230554</v>
      </c>
      <c r="X493" s="19" t="n">
        <v>0.0509627263931925</v>
      </c>
      <c r="Y493" s="19" t="n">
        <v>0.0609674388940628</v>
      </c>
      <c r="Z493" s="19" t="n">
        <v>0.0790828624952459</v>
      </c>
      <c r="AA493" s="19" t="n">
        <v>0.0469984625382494</v>
      </c>
      <c r="AB493" s="19"/>
      <c r="AC493" s="19" t="n">
        <v>0.0628188500036793</v>
      </c>
      <c r="AD493" s="19" t="n">
        <v>0.0713865492817567</v>
      </c>
      <c r="AE493" s="19" t="n">
        <v>0.0701303097498425</v>
      </c>
      <c r="AF493" s="19"/>
      <c r="AG493" s="19" t="n">
        <v>0.0648147813886744</v>
      </c>
      <c r="AH493" s="19" t="n">
        <v>0.0674552394860465</v>
      </c>
      <c r="AI493" s="19" t="n">
        <v>0.0638833359423282</v>
      </c>
      <c r="AJ493" s="19" t="n">
        <v>0</v>
      </c>
      <c r="AK493" s="19" t="n">
        <v>0.0909741162721269</v>
      </c>
      <c r="AL493" s="19"/>
      <c r="AM493" s="19" t="n">
        <v>0.0553590987685853</v>
      </c>
      <c r="AN493" s="19" t="n">
        <v>0.073539203138396</v>
      </c>
      <c r="AO493" s="19" t="n">
        <v>0.0746162649441841</v>
      </c>
      <c r="AP493" s="19"/>
      <c r="AQ493" s="19" t="n">
        <v>0.0586273753753065</v>
      </c>
      <c r="AR493" s="19" t="n">
        <v>0.0994380092828753</v>
      </c>
      <c r="AS493" s="19" t="n">
        <v>0.0666990447177901</v>
      </c>
      <c r="AT493" s="19" t="n">
        <v>0.070395166675865</v>
      </c>
      <c r="AU493" s="19" t="n">
        <v>0.057055403736142</v>
      </c>
    </row>
    <row r="494">
      <c r="B494" t="s">
        <v>88</v>
      </c>
      <c r="C494" s="19" t="n">
        <v>0.103865623267337</v>
      </c>
      <c r="D494" s="19" t="n">
        <v>0.0937976685558548</v>
      </c>
      <c r="E494" s="19" t="n">
        <v>0.111231919781871</v>
      </c>
      <c r="F494" s="19"/>
      <c r="G494" s="19" t="n">
        <v>0.0744241647940185</v>
      </c>
      <c r="H494" s="19" t="n">
        <v>0.0794935656360415</v>
      </c>
      <c r="I494" s="19" t="n">
        <v>0.14114941371539</v>
      </c>
      <c r="J494" s="19" t="n">
        <v>0.125958195285006</v>
      </c>
      <c r="K494" s="19" t="n">
        <v>0.0744041352479437</v>
      </c>
      <c r="L494" s="19" t="n">
        <v>0.11636362512252</v>
      </c>
      <c r="M494" s="19"/>
      <c r="N494" s="19" t="n">
        <v>0.0939726101810325</v>
      </c>
      <c r="O494" s="19" t="n">
        <v>0.100768273482307</v>
      </c>
      <c r="P494" s="19" t="n">
        <v>0.0896749188106423</v>
      </c>
      <c r="Q494" s="19" t="n">
        <v>0.130970784438845</v>
      </c>
      <c r="R494" s="19"/>
      <c r="S494" s="19" t="n">
        <v>0.068363494048742</v>
      </c>
      <c r="T494" s="19" t="n">
        <v>0.123233910798613</v>
      </c>
      <c r="U494" s="19" t="n">
        <v>0.0741634615248667</v>
      </c>
      <c r="V494" s="19" t="n">
        <v>0.0981335974925218</v>
      </c>
      <c r="W494" s="19" t="n">
        <v>0.132998111874464</v>
      </c>
      <c r="X494" s="19" t="n">
        <v>0.152040108427179</v>
      </c>
      <c r="Y494" s="19" t="n">
        <v>0.111258874541374</v>
      </c>
      <c r="Z494" s="19" t="n">
        <v>0.149883644396965</v>
      </c>
      <c r="AA494" s="19" t="n">
        <v>0.0700005286017255</v>
      </c>
      <c r="AB494" s="19"/>
      <c r="AC494" s="19" t="n">
        <v>0.0957175409987779</v>
      </c>
      <c r="AD494" s="19" t="n">
        <v>0.0923629246346194</v>
      </c>
      <c r="AE494" s="19" t="n">
        <v>0.188073378008406</v>
      </c>
      <c r="AF494" s="19"/>
      <c r="AG494" s="19" t="n">
        <v>0.0825026441882771</v>
      </c>
      <c r="AH494" s="19" t="n">
        <v>0.0873135659795485</v>
      </c>
      <c r="AI494" s="19" t="n">
        <v>0.155235913872389</v>
      </c>
      <c r="AJ494" s="19" t="n">
        <v>0.285695506738384</v>
      </c>
      <c r="AK494" s="19" t="n">
        <v>0.181131877927755</v>
      </c>
      <c r="AL494" s="19"/>
      <c r="AM494" s="19" t="n">
        <v>0.0516150662843919</v>
      </c>
      <c r="AN494" s="19" t="n">
        <v>0.0768250248614357</v>
      </c>
      <c r="AO494" s="19" t="n">
        <v>0.146922620729994</v>
      </c>
      <c r="AP494" s="19"/>
      <c r="AQ494" s="19" t="n">
        <v>0.117408604666893</v>
      </c>
      <c r="AR494" s="19" t="n">
        <v>0.12438230408622</v>
      </c>
      <c r="AS494" s="19" t="n">
        <v>0.0817239670960403</v>
      </c>
      <c r="AT494" s="19" t="n">
        <v>0.0788242425200395</v>
      </c>
      <c r="AU494" s="19" t="n">
        <v>0.176242506172914</v>
      </c>
    </row>
    <row r="495">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row>
    <row r="496">
      <c r="B496" s="7" t="s">
        <v>227</v>
      </c>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row>
    <row r="497">
      <c r="B497" s="26" t="s">
        <v>146</v>
      </c>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row>
    <row r="498">
      <c r="B498" t="s">
        <v>225</v>
      </c>
      <c r="C498" s="19" t="n">
        <v>0.136747687911896</v>
      </c>
      <c r="D498" s="19" t="n">
        <v>0.159732312366372</v>
      </c>
      <c r="E498" s="19" t="n">
        <v>0.115703027164622</v>
      </c>
      <c r="F498" s="19"/>
      <c r="G498" s="19" t="n">
        <v>0.141414721860186</v>
      </c>
      <c r="H498" s="19" t="n">
        <v>0.244658733557087</v>
      </c>
      <c r="I498" s="19" t="n">
        <v>0.157972048577264</v>
      </c>
      <c r="J498" s="19" t="n">
        <v>0.110027033329663</v>
      </c>
      <c r="K498" s="19" t="n">
        <v>0.0961248376617866</v>
      </c>
      <c r="L498" s="19" t="n">
        <v>0.093719164324738</v>
      </c>
      <c r="M498" s="19"/>
      <c r="N498" s="19" t="n">
        <v>0.151094924648894</v>
      </c>
      <c r="O498" s="19" t="n">
        <v>0.132362210072376</v>
      </c>
      <c r="P498" s="19" t="n">
        <v>0.167362075738573</v>
      </c>
      <c r="Q498" s="19" t="n">
        <v>0.102039576773529</v>
      </c>
      <c r="R498" s="19"/>
      <c r="S498" s="19" t="n">
        <v>0.198178557761813</v>
      </c>
      <c r="T498" s="19" t="n">
        <v>0.156998080410019</v>
      </c>
      <c r="U498" s="19" t="n">
        <v>0.0365414810281479</v>
      </c>
      <c r="V498" s="19" t="n">
        <v>0.120937007780005</v>
      </c>
      <c r="W498" s="19" t="n">
        <v>0.138471328668473</v>
      </c>
      <c r="X498" s="19" t="n">
        <v>0.178267611686307</v>
      </c>
      <c r="Y498" s="19" t="n">
        <v>0.107864994617354</v>
      </c>
      <c r="Z498" s="19" t="n">
        <v>0.131645046169712</v>
      </c>
      <c r="AA498" s="19" t="n">
        <v>0.116350162031573</v>
      </c>
      <c r="AB498" s="19"/>
      <c r="AC498" s="19" t="n">
        <v>0.131773460416063</v>
      </c>
      <c r="AD498" s="19" t="n">
        <v>0.155301055178998</v>
      </c>
      <c r="AE498" s="19" t="n">
        <v>0.15038242829641</v>
      </c>
      <c r="AF498" s="19"/>
      <c r="AG498" s="19" t="n">
        <v>0.136384861042274</v>
      </c>
      <c r="AH498" s="19" t="n">
        <v>0.180635688769546</v>
      </c>
      <c r="AI498" s="19" t="n">
        <v>0.113329301631006</v>
      </c>
      <c r="AJ498" s="19" t="n">
        <v>0.140811403015271</v>
      </c>
      <c r="AK498" s="19" t="n">
        <v>0.115154392427342</v>
      </c>
      <c r="AL498" s="19"/>
      <c r="AM498" s="19" t="n">
        <v>0.179617803870176</v>
      </c>
      <c r="AN498" s="19" t="n">
        <v>0.166993380267476</v>
      </c>
      <c r="AO498" s="19" t="n">
        <v>0.156565658046958</v>
      </c>
      <c r="AP498" s="19"/>
      <c r="AQ498" s="19" t="n">
        <v>0.113399260579728</v>
      </c>
      <c r="AR498" s="19" t="n">
        <v>0.144409708904356</v>
      </c>
      <c r="AS498" s="19" t="n">
        <v>0.150907915323787</v>
      </c>
      <c r="AT498" s="19" t="n">
        <v>0.184643928794331</v>
      </c>
      <c r="AU498" s="19" t="n">
        <v>0.0728498311594753</v>
      </c>
    </row>
    <row r="499">
      <c r="B499" t="s">
        <v>226</v>
      </c>
      <c r="C499" s="19" t="n">
        <v>0.231276950848164</v>
      </c>
      <c r="D499" s="19" t="n">
        <v>0.281477247750712</v>
      </c>
      <c r="E499" s="19" t="n">
        <v>0.182752267487406</v>
      </c>
      <c r="F499" s="19"/>
      <c r="G499" s="19" t="n">
        <v>0.246002337467427</v>
      </c>
      <c r="H499" s="19" t="n">
        <v>0.182478194607421</v>
      </c>
      <c r="I499" s="19" t="n">
        <v>0.240781285255105</v>
      </c>
      <c r="J499" s="19" t="n">
        <v>0.239891395836757</v>
      </c>
      <c r="K499" s="19" t="n">
        <v>0.232486128978204</v>
      </c>
      <c r="L499" s="19" t="n">
        <v>0.244979585921232</v>
      </c>
      <c r="M499" s="19"/>
      <c r="N499" s="19" t="n">
        <v>0.184251040853988</v>
      </c>
      <c r="O499" s="19" t="n">
        <v>0.223316726744334</v>
      </c>
      <c r="P499" s="19" t="n">
        <v>0.272391789279116</v>
      </c>
      <c r="Q499" s="19" t="n">
        <v>0.248233657401552</v>
      </c>
      <c r="R499" s="19"/>
      <c r="S499" s="19" t="n">
        <v>0.186734753655524</v>
      </c>
      <c r="T499" s="19" t="n">
        <v>0.195391623070666</v>
      </c>
      <c r="U499" s="19" t="n">
        <v>0.237976592484904</v>
      </c>
      <c r="V499" s="19" t="n">
        <v>0.201851219104207</v>
      </c>
      <c r="W499" s="19" t="n">
        <v>0.308236413111468</v>
      </c>
      <c r="X499" s="19" t="n">
        <v>0.193821032043687</v>
      </c>
      <c r="Y499" s="19" t="n">
        <v>0.277611868116019</v>
      </c>
      <c r="Z499" s="19" t="n">
        <v>0.296585721477558</v>
      </c>
      <c r="AA499" s="19" t="n">
        <v>0.26213144860577</v>
      </c>
      <c r="AB499" s="19"/>
      <c r="AC499" s="19" t="n">
        <v>0.290503917347237</v>
      </c>
      <c r="AD499" s="19" t="n">
        <v>0.191494968885231</v>
      </c>
      <c r="AE499" s="19" t="n">
        <v>0.178416464927152</v>
      </c>
      <c r="AF499" s="19"/>
      <c r="AG499" s="19" t="n">
        <v>0.257526076528488</v>
      </c>
      <c r="AH499" s="19" t="n">
        <v>0.210329328233839</v>
      </c>
      <c r="AI499" s="19" t="n">
        <v>0.206930335676881</v>
      </c>
      <c r="AJ499" s="19" t="n">
        <v>0.495537791885063</v>
      </c>
      <c r="AK499" s="19" t="n">
        <v>0.165564524015937</v>
      </c>
      <c r="AL499" s="19"/>
      <c r="AM499" s="19" t="n">
        <v>0.229970208816066</v>
      </c>
      <c r="AN499" s="19" t="n">
        <v>0.219860142497941</v>
      </c>
      <c r="AO499" s="19" t="n">
        <v>0.274526179522664</v>
      </c>
      <c r="AP499" s="19"/>
      <c r="AQ499" s="19" t="n">
        <v>0.215953249855878</v>
      </c>
      <c r="AR499" s="19" t="n">
        <v>0.251710914654867</v>
      </c>
      <c r="AS499" s="19" t="n">
        <v>0.194664859597905</v>
      </c>
      <c r="AT499" s="19" t="n">
        <v>0.229975791539476</v>
      </c>
      <c r="AU499" s="19" t="n">
        <v>0.0919039080656643</v>
      </c>
    </row>
    <row r="500">
      <c r="B500" t="s">
        <v>219</v>
      </c>
      <c r="C500" s="19" t="n">
        <v>0.421679301606776</v>
      </c>
      <c r="D500" s="19" t="n">
        <v>0.363222424401206</v>
      </c>
      <c r="E500" s="19" t="n">
        <v>0.479613436571347</v>
      </c>
      <c r="F500" s="19"/>
      <c r="G500" s="19" t="n">
        <v>0.381476419821517</v>
      </c>
      <c r="H500" s="19" t="n">
        <v>0.390907691196302</v>
      </c>
      <c r="I500" s="19" t="n">
        <v>0.416931746879732</v>
      </c>
      <c r="J500" s="19" t="n">
        <v>0.44385050909649</v>
      </c>
      <c r="K500" s="19" t="n">
        <v>0.400073267921003</v>
      </c>
      <c r="L500" s="19" t="n">
        <v>0.459419105870589</v>
      </c>
      <c r="M500" s="19"/>
      <c r="N500" s="19" t="n">
        <v>0.487801534964849</v>
      </c>
      <c r="O500" s="19" t="n">
        <v>0.405463391716396</v>
      </c>
      <c r="P500" s="19" t="n">
        <v>0.370145780977715</v>
      </c>
      <c r="Q500" s="19" t="n">
        <v>0.417737085810959</v>
      </c>
      <c r="R500" s="19"/>
      <c r="S500" s="19" t="n">
        <v>0.434354333419294</v>
      </c>
      <c r="T500" s="19" t="n">
        <v>0.422001334494566</v>
      </c>
      <c r="U500" s="19" t="n">
        <v>0.409698619216034</v>
      </c>
      <c r="V500" s="19" t="n">
        <v>0.451478019313189</v>
      </c>
      <c r="W500" s="19" t="n">
        <v>0.442261123306417</v>
      </c>
      <c r="X500" s="19" t="n">
        <v>0.393499527077983</v>
      </c>
      <c r="Y500" s="19" t="n">
        <v>0.383468530542671</v>
      </c>
      <c r="Z500" s="19" t="n">
        <v>0.393604422908134</v>
      </c>
      <c r="AA500" s="19" t="n">
        <v>0.444694407843292</v>
      </c>
      <c r="AB500" s="19"/>
      <c r="AC500" s="19" t="n">
        <v>0.380108828047696</v>
      </c>
      <c r="AD500" s="19" t="n">
        <v>0.459071458367995</v>
      </c>
      <c r="AE500" s="19" t="n">
        <v>0.417250405666269</v>
      </c>
      <c r="AF500" s="19"/>
      <c r="AG500" s="19" t="n">
        <v>0.434621824190166</v>
      </c>
      <c r="AH500" s="19" t="n">
        <v>0.406548849554558</v>
      </c>
      <c r="AI500" s="19" t="n">
        <v>0.434019340627868</v>
      </c>
      <c r="AJ500" s="19" t="n">
        <v>0.270959649065129</v>
      </c>
      <c r="AK500" s="19" t="n">
        <v>0.40221342751119</v>
      </c>
      <c r="AL500" s="19"/>
      <c r="AM500" s="19" t="n">
        <v>0.466507565431954</v>
      </c>
      <c r="AN500" s="19" t="n">
        <v>0.405175637390265</v>
      </c>
      <c r="AO500" s="19" t="n">
        <v>0.418547187082457</v>
      </c>
      <c r="AP500" s="19"/>
      <c r="AQ500" s="19" t="n">
        <v>0.421500648537661</v>
      </c>
      <c r="AR500" s="19" t="n">
        <v>0.415040094269863</v>
      </c>
      <c r="AS500" s="19" t="n">
        <v>0.436699253062183</v>
      </c>
      <c r="AT500" s="19" t="n">
        <v>0.44848336233407</v>
      </c>
      <c r="AU500" s="19" t="n">
        <v>0.674910330297462</v>
      </c>
    </row>
    <row r="501">
      <c r="B501" t="s">
        <v>220</v>
      </c>
      <c r="C501" s="19" t="n">
        <v>0.103564295889806</v>
      </c>
      <c r="D501" s="19" t="n">
        <v>0.0891866943338193</v>
      </c>
      <c r="E501" s="19" t="n">
        <v>0.116211337856865</v>
      </c>
      <c r="F501" s="19"/>
      <c r="G501" s="19" t="n">
        <v>0.118796810026572</v>
      </c>
      <c r="H501" s="19" t="n">
        <v>0.0819858843256026</v>
      </c>
      <c r="I501" s="19" t="n">
        <v>0.091920320431052</v>
      </c>
      <c r="J501" s="19" t="n">
        <v>0.107571720651502</v>
      </c>
      <c r="K501" s="19" t="n">
        <v>0.149699579255718</v>
      </c>
      <c r="L501" s="19" t="n">
        <v>0.0870957595543724</v>
      </c>
      <c r="M501" s="19"/>
      <c r="N501" s="19" t="n">
        <v>0.0870861721836034</v>
      </c>
      <c r="O501" s="19" t="n">
        <v>0.130694402670469</v>
      </c>
      <c r="P501" s="19" t="n">
        <v>0.100469062459363</v>
      </c>
      <c r="Q501" s="19" t="n">
        <v>0.0939091052274895</v>
      </c>
      <c r="R501" s="19"/>
      <c r="S501" s="19" t="n">
        <v>0.0663315910357193</v>
      </c>
      <c r="T501" s="19" t="n">
        <v>0.10149201418601</v>
      </c>
      <c r="U501" s="19" t="n">
        <v>0.188641026806936</v>
      </c>
      <c r="V501" s="19" t="n">
        <v>0.120012423254389</v>
      </c>
      <c r="W501" s="19" t="n">
        <v>0.0730589624407956</v>
      </c>
      <c r="X501" s="19" t="n">
        <v>0.104148159382847</v>
      </c>
      <c r="Y501" s="19" t="n">
        <v>0.130162598032419</v>
      </c>
      <c r="Z501" s="19" t="n">
        <v>0.0763012757763715</v>
      </c>
      <c r="AA501" s="19" t="n">
        <v>0.0808316298154399</v>
      </c>
      <c r="AB501" s="19"/>
      <c r="AC501" s="19" t="n">
        <v>0.09755796021285</v>
      </c>
      <c r="AD501" s="19" t="n">
        <v>0.0933375252264073</v>
      </c>
      <c r="AE501" s="19" t="n">
        <v>0.123473051458067</v>
      </c>
      <c r="AF501" s="19"/>
      <c r="AG501" s="19" t="n">
        <v>0.10468480710544</v>
      </c>
      <c r="AH501" s="19" t="n">
        <v>0.0885741036858475</v>
      </c>
      <c r="AI501" s="19" t="n">
        <v>0.0991531276664377</v>
      </c>
      <c r="AJ501" s="19" t="n">
        <v>0</v>
      </c>
      <c r="AK501" s="19" t="n">
        <v>0.151353701454173</v>
      </c>
      <c r="AL501" s="19"/>
      <c r="AM501" s="19" t="n">
        <v>0.0634555509621079</v>
      </c>
      <c r="AN501" s="19" t="n">
        <v>0.0988418974658273</v>
      </c>
      <c r="AO501" s="19" t="n">
        <v>0.0688643124997741</v>
      </c>
      <c r="AP501" s="19"/>
      <c r="AQ501" s="19" t="n">
        <v>0.106091414981688</v>
      </c>
      <c r="AR501" s="19" t="n">
        <v>0.116107350705779</v>
      </c>
      <c r="AS501" s="19" t="n">
        <v>0.101554850137153</v>
      </c>
      <c r="AT501" s="19" t="n">
        <v>0.0574087914591265</v>
      </c>
      <c r="AU501" s="19" t="n">
        <v>0.0714678246633124</v>
      </c>
    </row>
    <row r="502">
      <c r="B502" t="s">
        <v>88</v>
      </c>
      <c r="C502" s="19" t="n">
        <v>0.106731763743358</v>
      </c>
      <c r="D502" s="19" t="n">
        <v>0.106381321147891</v>
      </c>
      <c r="E502" s="19" t="n">
        <v>0.105719930919759</v>
      </c>
      <c r="F502" s="19"/>
      <c r="G502" s="19" t="n">
        <v>0.112309710824297</v>
      </c>
      <c r="H502" s="19" t="n">
        <v>0.0999694963135887</v>
      </c>
      <c r="I502" s="19" t="n">
        <v>0.0923945988568474</v>
      </c>
      <c r="J502" s="19" t="n">
        <v>0.098659341085588</v>
      </c>
      <c r="K502" s="19" t="n">
        <v>0.121616186183288</v>
      </c>
      <c r="L502" s="19" t="n">
        <v>0.114786384329069</v>
      </c>
      <c r="M502" s="19"/>
      <c r="N502" s="19" t="n">
        <v>0.089766327348666</v>
      </c>
      <c r="O502" s="19" t="n">
        <v>0.108163268796425</v>
      </c>
      <c r="P502" s="19" t="n">
        <v>0.0896312915452341</v>
      </c>
      <c r="Q502" s="19" t="n">
        <v>0.13808057478647</v>
      </c>
      <c r="R502" s="19"/>
      <c r="S502" s="19" t="n">
        <v>0.11440076412765</v>
      </c>
      <c r="T502" s="19" t="n">
        <v>0.124116947838738</v>
      </c>
      <c r="U502" s="19" t="n">
        <v>0.127142280463977</v>
      </c>
      <c r="V502" s="19" t="n">
        <v>0.10572133054821</v>
      </c>
      <c r="W502" s="19" t="n">
        <v>0.0379721724728458</v>
      </c>
      <c r="X502" s="19" t="n">
        <v>0.130263669809178</v>
      </c>
      <c r="Y502" s="19" t="n">
        <v>0.100892008691536</v>
      </c>
      <c r="Z502" s="19" t="n">
        <v>0.101863533668225</v>
      </c>
      <c r="AA502" s="19" t="n">
        <v>0.095992351703925</v>
      </c>
      <c r="AB502" s="19"/>
      <c r="AC502" s="19" t="n">
        <v>0.100055833976153</v>
      </c>
      <c r="AD502" s="19" t="n">
        <v>0.10079499234137</v>
      </c>
      <c r="AE502" s="19" t="n">
        <v>0.130477649652102</v>
      </c>
      <c r="AF502" s="19"/>
      <c r="AG502" s="19" t="n">
        <v>0.0667824311336325</v>
      </c>
      <c r="AH502" s="19" t="n">
        <v>0.113912029756209</v>
      </c>
      <c r="AI502" s="19" t="n">
        <v>0.146567894397807</v>
      </c>
      <c r="AJ502" s="19" t="n">
        <v>0.0926911560345365</v>
      </c>
      <c r="AK502" s="19" t="n">
        <v>0.165713954591357</v>
      </c>
      <c r="AL502" s="19"/>
      <c r="AM502" s="19" t="n">
        <v>0.0604488709196958</v>
      </c>
      <c r="AN502" s="19" t="n">
        <v>0.109128942378491</v>
      </c>
      <c r="AO502" s="19" t="n">
        <v>0.0814966628481468</v>
      </c>
      <c r="AP502" s="19"/>
      <c r="AQ502" s="19" t="n">
        <v>0.143055426045046</v>
      </c>
      <c r="AR502" s="19" t="n">
        <v>0.0727319314651343</v>
      </c>
      <c r="AS502" s="19" t="n">
        <v>0.116173121878973</v>
      </c>
      <c r="AT502" s="19" t="n">
        <v>0.0794881258729966</v>
      </c>
      <c r="AU502" s="19" t="n">
        <v>0.0888681058140859</v>
      </c>
    </row>
    <row r="503">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row>
    <row r="504">
      <c r="B504" s="7" t="s">
        <v>230</v>
      </c>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row>
    <row r="505">
      <c r="B505" s="26" t="s">
        <v>146</v>
      </c>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row>
    <row r="506">
      <c r="B506" t="s">
        <v>228</v>
      </c>
      <c r="C506" s="19" t="n">
        <v>0.200145203494394</v>
      </c>
      <c r="D506" s="19" t="n">
        <v>0.220853540040841</v>
      </c>
      <c r="E506" s="19" t="n">
        <v>0.180310925250473</v>
      </c>
      <c r="F506" s="19"/>
      <c r="G506" s="19" t="n">
        <v>0.33336574855462</v>
      </c>
      <c r="H506" s="19" t="n">
        <v>0.158142417668176</v>
      </c>
      <c r="I506" s="19" t="n">
        <v>0.213515918469499</v>
      </c>
      <c r="J506" s="19" t="n">
        <v>0.220294368299264</v>
      </c>
      <c r="K506" s="19" t="n">
        <v>0.186403725628258</v>
      </c>
      <c r="L506" s="19" t="n">
        <v>0.150201433536126</v>
      </c>
      <c r="M506" s="19"/>
      <c r="N506" s="19" t="n">
        <v>0.250063691312852</v>
      </c>
      <c r="O506" s="19" t="n">
        <v>0.184190740844782</v>
      </c>
      <c r="P506" s="19" t="n">
        <v>0.170457207368481</v>
      </c>
      <c r="Q506" s="19" t="n">
        <v>0.187436932318136</v>
      </c>
      <c r="R506" s="19"/>
      <c r="S506" s="19" t="n">
        <v>0.279395961539452</v>
      </c>
      <c r="T506" s="19" t="n">
        <v>0.216500078451586</v>
      </c>
      <c r="U506" s="19" t="n">
        <v>0.148061725313302</v>
      </c>
      <c r="V506" s="19" t="n">
        <v>0.175499072515241</v>
      </c>
      <c r="W506" s="19" t="n">
        <v>0.162352517212025</v>
      </c>
      <c r="X506" s="19" t="n">
        <v>0.174364472915222</v>
      </c>
      <c r="Y506" s="19" t="n">
        <v>0.181989121531452</v>
      </c>
      <c r="Z506" s="19" t="n">
        <v>0.21652283650532</v>
      </c>
      <c r="AA506" s="19" t="n">
        <v>0.198608406823887</v>
      </c>
      <c r="AB506" s="19"/>
      <c r="AC506" s="19" t="n">
        <v>0.167143397540183</v>
      </c>
      <c r="AD506" s="19" t="n">
        <v>0.240769790981617</v>
      </c>
      <c r="AE506" s="19" t="n">
        <v>0.152283716853426</v>
      </c>
      <c r="AF506" s="19"/>
      <c r="AG506" s="19" t="n">
        <v>0.188640193640777</v>
      </c>
      <c r="AH506" s="19" t="n">
        <v>0.255741129218723</v>
      </c>
      <c r="AI506" s="19" t="n">
        <v>0.200863392357924</v>
      </c>
      <c r="AJ506" s="19" t="n">
        <v>0.0525460142354051</v>
      </c>
      <c r="AK506" s="19" t="n">
        <v>0.131250541928723</v>
      </c>
      <c r="AL506" s="19"/>
      <c r="AM506" s="19" t="n">
        <v>0.222598229883741</v>
      </c>
      <c r="AN506" s="19" t="n">
        <v>0.235585494846567</v>
      </c>
      <c r="AO506" s="19" t="n">
        <v>0.219519765763853</v>
      </c>
      <c r="AP506" s="19"/>
      <c r="AQ506" s="19" t="n">
        <v>0.166622756783616</v>
      </c>
      <c r="AR506" s="19" t="n">
        <v>0.228812372747079</v>
      </c>
      <c r="AS506" s="19" t="n">
        <v>0.204350254301231</v>
      </c>
      <c r="AT506" s="19" t="n">
        <v>0.262097958323277</v>
      </c>
      <c r="AU506" s="19" t="n">
        <v>0.336071236120653</v>
      </c>
    </row>
    <row r="507">
      <c r="B507" t="s">
        <v>229</v>
      </c>
      <c r="C507" s="19" t="n">
        <v>0.231621586605613</v>
      </c>
      <c r="D507" s="19" t="n">
        <v>0.265503918267691</v>
      </c>
      <c r="E507" s="19" t="n">
        <v>0.201489624268384</v>
      </c>
      <c r="F507" s="19"/>
      <c r="G507" s="19" t="n">
        <v>0.204931067347819</v>
      </c>
      <c r="H507" s="19" t="n">
        <v>0.278908865727791</v>
      </c>
      <c r="I507" s="19" t="n">
        <v>0.215077300052299</v>
      </c>
      <c r="J507" s="19" t="n">
        <v>0.191610722412937</v>
      </c>
      <c r="K507" s="19" t="n">
        <v>0.213457195920597</v>
      </c>
      <c r="L507" s="19" t="n">
        <v>0.266609675469417</v>
      </c>
      <c r="M507" s="19"/>
      <c r="N507" s="19" t="n">
        <v>0.197642444340562</v>
      </c>
      <c r="O507" s="19" t="n">
        <v>0.223680159931658</v>
      </c>
      <c r="P507" s="19" t="n">
        <v>0.314455836369129</v>
      </c>
      <c r="Q507" s="19" t="n">
        <v>0.209694543412118</v>
      </c>
      <c r="R507" s="19"/>
      <c r="S507" s="19" t="n">
        <v>0.199899299650977</v>
      </c>
      <c r="T507" s="19" t="n">
        <v>0.224903371982371</v>
      </c>
      <c r="U507" s="19" t="n">
        <v>0.242587452408293</v>
      </c>
      <c r="V507" s="19" t="n">
        <v>0.185367561384806</v>
      </c>
      <c r="W507" s="19" t="n">
        <v>0.238493146133468</v>
      </c>
      <c r="X507" s="19" t="n">
        <v>0.220966585070821</v>
      </c>
      <c r="Y507" s="19" t="n">
        <v>0.23002657187193</v>
      </c>
      <c r="Z507" s="19" t="n">
        <v>0.204648974739007</v>
      </c>
      <c r="AA507" s="19" t="n">
        <v>0.31524186814394</v>
      </c>
      <c r="AB507" s="19"/>
      <c r="AC507" s="19" t="n">
        <v>0.278104584620801</v>
      </c>
      <c r="AD507" s="19" t="n">
        <v>0.190709182206148</v>
      </c>
      <c r="AE507" s="19" t="n">
        <v>0.217220528145105</v>
      </c>
      <c r="AF507" s="19"/>
      <c r="AG507" s="19" t="n">
        <v>0.280866784435704</v>
      </c>
      <c r="AH507" s="19" t="n">
        <v>0.202854977810866</v>
      </c>
      <c r="AI507" s="19" t="n">
        <v>0.182251115111708</v>
      </c>
      <c r="AJ507" s="19" t="n">
        <v>0.323406637931162</v>
      </c>
      <c r="AK507" s="19" t="n">
        <v>0.18419683941659</v>
      </c>
      <c r="AL507" s="19"/>
      <c r="AM507" s="19" t="n">
        <v>0.276196021822229</v>
      </c>
      <c r="AN507" s="19" t="n">
        <v>0.209332389382009</v>
      </c>
      <c r="AO507" s="19" t="n">
        <v>0.146301901315508</v>
      </c>
      <c r="AP507" s="19"/>
      <c r="AQ507" s="19" t="n">
        <v>0.227346251692031</v>
      </c>
      <c r="AR507" s="19" t="n">
        <v>0.25248465757385</v>
      </c>
      <c r="AS507" s="19" t="n">
        <v>0.195451355857235</v>
      </c>
      <c r="AT507" s="19" t="n">
        <v>0.183157930283685</v>
      </c>
      <c r="AU507" s="19" t="n">
        <v>0.0858631397602872</v>
      </c>
    </row>
    <row r="508">
      <c r="B508" t="s">
        <v>219</v>
      </c>
      <c r="C508" s="19" t="n">
        <v>0.408442554206264</v>
      </c>
      <c r="D508" s="19" t="n">
        <v>0.372070237634064</v>
      </c>
      <c r="E508" s="19" t="n">
        <v>0.441316284428331</v>
      </c>
      <c r="F508" s="19"/>
      <c r="G508" s="19" t="n">
        <v>0.344557045439335</v>
      </c>
      <c r="H508" s="19" t="n">
        <v>0.389071374612875</v>
      </c>
      <c r="I508" s="19" t="n">
        <v>0.400619642155709</v>
      </c>
      <c r="J508" s="19" t="n">
        <v>0.451441352710256</v>
      </c>
      <c r="K508" s="19" t="n">
        <v>0.433546402156599</v>
      </c>
      <c r="L508" s="19" t="n">
        <v>0.40824382526334</v>
      </c>
      <c r="M508" s="19"/>
      <c r="N508" s="19" t="n">
        <v>0.391632632539576</v>
      </c>
      <c r="O508" s="19" t="n">
        <v>0.426396150181354</v>
      </c>
      <c r="P508" s="19" t="n">
        <v>0.386783083443543</v>
      </c>
      <c r="Q508" s="19" t="n">
        <v>0.421353071170778</v>
      </c>
      <c r="R508" s="19"/>
      <c r="S508" s="19" t="n">
        <v>0.41972495157099</v>
      </c>
      <c r="T508" s="19" t="n">
        <v>0.408556728274865</v>
      </c>
      <c r="U508" s="19" t="n">
        <v>0.348077632034607</v>
      </c>
      <c r="V508" s="19" t="n">
        <v>0.482985092556397</v>
      </c>
      <c r="W508" s="19" t="n">
        <v>0.468258443771105</v>
      </c>
      <c r="X508" s="19" t="n">
        <v>0.370673664146139</v>
      </c>
      <c r="Y508" s="19" t="n">
        <v>0.397817409833112</v>
      </c>
      <c r="Z508" s="19" t="n">
        <v>0.437165179678226</v>
      </c>
      <c r="AA508" s="19" t="n">
        <v>0.367536207086437</v>
      </c>
      <c r="AB508" s="19"/>
      <c r="AC508" s="19" t="n">
        <v>0.392724843115556</v>
      </c>
      <c r="AD508" s="19" t="n">
        <v>0.407329096139202</v>
      </c>
      <c r="AE508" s="19" t="n">
        <v>0.46022625557264</v>
      </c>
      <c r="AF508" s="19"/>
      <c r="AG508" s="19" t="n">
        <v>0.391393093596046</v>
      </c>
      <c r="AH508" s="19" t="n">
        <v>0.421586454817395</v>
      </c>
      <c r="AI508" s="19" t="n">
        <v>0.35991532224327</v>
      </c>
      <c r="AJ508" s="19" t="n">
        <v>0.309569354204904</v>
      </c>
      <c r="AK508" s="19" t="n">
        <v>0.517081794325691</v>
      </c>
      <c r="AL508" s="19"/>
      <c r="AM508" s="19" t="n">
        <v>0.394455136005131</v>
      </c>
      <c r="AN508" s="19" t="n">
        <v>0.417849152609327</v>
      </c>
      <c r="AO508" s="19" t="n">
        <v>0.487464469344661</v>
      </c>
      <c r="AP508" s="19"/>
      <c r="AQ508" s="19" t="n">
        <v>0.416680052941564</v>
      </c>
      <c r="AR508" s="19" t="n">
        <v>0.371498536815818</v>
      </c>
      <c r="AS508" s="19" t="n">
        <v>0.44328081564469</v>
      </c>
      <c r="AT508" s="19" t="n">
        <v>0.386432468796748</v>
      </c>
      <c r="AU508" s="19" t="n">
        <v>0.46888393892038</v>
      </c>
    </row>
    <row r="509">
      <c r="B509" t="s">
        <v>220</v>
      </c>
      <c r="C509" s="19" t="n">
        <v>0.0734193063236687</v>
      </c>
      <c r="D509" s="19" t="n">
        <v>0.0747257999167802</v>
      </c>
      <c r="E509" s="19" t="n">
        <v>0.0724594441523985</v>
      </c>
      <c r="F509" s="19"/>
      <c r="G509" s="19" t="n">
        <v>0.0506480229438108</v>
      </c>
      <c r="H509" s="19" t="n">
        <v>0.0866434931138197</v>
      </c>
      <c r="I509" s="19" t="n">
        <v>0.0564903094055505</v>
      </c>
      <c r="J509" s="19" t="n">
        <v>0.0598715316305764</v>
      </c>
      <c r="K509" s="19" t="n">
        <v>0.0790776396061076</v>
      </c>
      <c r="L509" s="19" t="n">
        <v>0.0934847966464789</v>
      </c>
      <c r="M509" s="19"/>
      <c r="N509" s="19" t="n">
        <v>0.0925984681608791</v>
      </c>
      <c r="O509" s="19" t="n">
        <v>0.0796837370172678</v>
      </c>
      <c r="P509" s="19" t="n">
        <v>0.0434817959761861</v>
      </c>
      <c r="Q509" s="19" t="n">
        <v>0.0717668292295286</v>
      </c>
      <c r="R509" s="19"/>
      <c r="S509" s="19" t="n">
        <v>0.0217773886959029</v>
      </c>
      <c r="T509" s="19" t="n">
        <v>0.0611439068204787</v>
      </c>
      <c r="U509" s="19" t="n">
        <v>0.123812693499201</v>
      </c>
      <c r="V509" s="19" t="n">
        <v>0.0488369646878982</v>
      </c>
      <c r="W509" s="19" t="n">
        <v>0.0754878217711099</v>
      </c>
      <c r="X509" s="19" t="n">
        <v>0.131120609915045</v>
      </c>
      <c r="Y509" s="19" t="n">
        <v>0.0833418056766146</v>
      </c>
      <c r="Z509" s="19" t="n">
        <v>0.05475630779511</v>
      </c>
      <c r="AA509" s="19" t="n">
        <v>0.0858226534675673</v>
      </c>
      <c r="AB509" s="19"/>
      <c r="AC509" s="19" t="n">
        <v>0.0700545641031308</v>
      </c>
      <c r="AD509" s="19" t="n">
        <v>0.0877800113685298</v>
      </c>
      <c r="AE509" s="19" t="n">
        <v>0.067721815253872</v>
      </c>
      <c r="AF509" s="19"/>
      <c r="AG509" s="19" t="n">
        <v>0.0773527365508727</v>
      </c>
      <c r="AH509" s="19" t="n">
        <v>0.0573370777766587</v>
      </c>
      <c r="AI509" s="19" t="n">
        <v>0.115698301553538</v>
      </c>
      <c r="AJ509" s="19" t="n">
        <v>0.170458215850767</v>
      </c>
      <c r="AK509" s="19" t="n">
        <v>0.0557199078038043</v>
      </c>
      <c r="AL509" s="19"/>
      <c r="AM509" s="19" t="n">
        <v>0.0598172842781288</v>
      </c>
      <c r="AN509" s="19" t="n">
        <v>0.0723763236859317</v>
      </c>
      <c r="AO509" s="19" t="n">
        <v>0.0793658616476251</v>
      </c>
      <c r="AP509" s="19"/>
      <c r="AQ509" s="19" t="n">
        <v>0.0715089778043585</v>
      </c>
      <c r="AR509" s="19" t="n">
        <v>0.0534450786309322</v>
      </c>
      <c r="AS509" s="19" t="n">
        <v>0.0893011664289339</v>
      </c>
      <c r="AT509" s="19" t="n">
        <v>0.096310972529314</v>
      </c>
      <c r="AU509" s="19" t="n">
        <v>0.0506031072149649</v>
      </c>
    </row>
    <row r="510">
      <c r="B510" t="s">
        <v>88</v>
      </c>
      <c r="C510" s="19" t="n">
        <v>0.0863713493700595</v>
      </c>
      <c r="D510" s="19" t="n">
        <v>0.0668465041406243</v>
      </c>
      <c r="E510" s="19" t="n">
        <v>0.104423721900413</v>
      </c>
      <c r="F510" s="19"/>
      <c r="G510" s="19" t="n">
        <v>0.0664981157144148</v>
      </c>
      <c r="H510" s="19" t="n">
        <v>0.0872338488773392</v>
      </c>
      <c r="I510" s="19" t="n">
        <v>0.114296829916942</v>
      </c>
      <c r="J510" s="19" t="n">
        <v>0.0767820249469664</v>
      </c>
      <c r="K510" s="19" t="n">
        <v>0.0875150366884377</v>
      </c>
      <c r="L510" s="19" t="n">
        <v>0.0814602690846376</v>
      </c>
      <c r="M510" s="19"/>
      <c r="N510" s="19" t="n">
        <v>0.0680627636461313</v>
      </c>
      <c r="O510" s="19" t="n">
        <v>0.0860492120249373</v>
      </c>
      <c r="P510" s="19" t="n">
        <v>0.0848220768426602</v>
      </c>
      <c r="Q510" s="19" t="n">
        <v>0.109748623869439</v>
      </c>
      <c r="R510" s="19"/>
      <c r="S510" s="19" t="n">
        <v>0.079202398542678</v>
      </c>
      <c r="T510" s="19" t="n">
        <v>0.0888959144706986</v>
      </c>
      <c r="U510" s="19" t="n">
        <v>0.137460496744597</v>
      </c>
      <c r="V510" s="19" t="n">
        <v>0.107311308855658</v>
      </c>
      <c r="W510" s="19" t="n">
        <v>0.055408071112292</v>
      </c>
      <c r="X510" s="19" t="n">
        <v>0.102874667952772</v>
      </c>
      <c r="Y510" s="19" t="n">
        <v>0.106825091086892</v>
      </c>
      <c r="Z510" s="19" t="n">
        <v>0.0869067012823375</v>
      </c>
      <c r="AA510" s="19" t="n">
        <v>0.0327908644781688</v>
      </c>
      <c r="AB510" s="19"/>
      <c r="AC510" s="19" t="n">
        <v>0.0919726106203295</v>
      </c>
      <c r="AD510" s="19" t="n">
        <v>0.0734119193045033</v>
      </c>
      <c r="AE510" s="19" t="n">
        <v>0.102547684174958</v>
      </c>
      <c r="AF510" s="19"/>
      <c r="AG510" s="19" t="n">
        <v>0.0617471917765999</v>
      </c>
      <c r="AH510" s="19" t="n">
        <v>0.0624803603763583</v>
      </c>
      <c r="AI510" s="19" t="n">
        <v>0.14127186873356</v>
      </c>
      <c r="AJ510" s="19" t="n">
        <v>0.144019777777762</v>
      </c>
      <c r="AK510" s="19" t="n">
        <v>0.111750916525191</v>
      </c>
      <c r="AL510" s="19"/>
      <c r="AM510" s="19" t="n">
        <v>0.0469333280107705</v>
      </c>
      <c r="AN510" s="19" t="n">
        <v>0.0648566394761652</v>
      </c>
      <c r="AO510" s="19" t="n">
        <v>0.067348001928352</v>
      </c>
      <c r="AP510" s="19"/>
      <c r="AQ510" s="19" t="n">
        <v>0.117841960778431</v>
      </c>
      <c r="AR510" s="19" t="n">
        <v>0.0937593542323205</v>
      </c>
      <c r="AS510" s="19" t="n">
        <v>0.0676164077679103</v>
      </c>
      <c r="AT510" s="19" t="n">
        <v>0.0720006700669754</v>
      </c>
      <c r="AU510" s="19" t="n">
        <v>0.0585785779837139</v>
      </c>
    </row>
    <row r="511">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row>
    <row r="512">
      <c r="B512" s="7" t="s">
        <v>235</v>
      </c>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row>
    <row r="513">
      <c r="B513" s="26" t="s">
        <v>146</v>
      </c>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row>
    <row r="514">
      <c r="B514" t="s">
        <v>231</v>
      </c>
      <c r="C514" s="19" t="n">
        <v>0.10054725821789</v>
      </c>
      <c r="D514" s="19" t="n">
        <v>0.100763235036792</v>
      </c>
      <c r="E514" s="19" t="n">
        <v>0.0980893150066151</v>
      </c>
      <c r="F514" s="19"/>
      <c r="G514" s="19" t="n">
        <v>0.240169003978079</v>
      </c>
      <c r="H514" s="19" t="n">
        <v>0.164595172850207</v>
      </c>
      <c r="I514" s="19" t="n">
        <v>0.094009137882358</v>
      </c>
      <c r="J514" s="19" t="n">
        <v>0.0895888911667968</v>
      </c>
      <c r="K514" s="19" t="n">
        <v>0.0594428365115217</v>
      </c>
      <c r="L514" s="19" t="n">
        <v>0.0416817982232127</v>
      </c>
      <c r="M514" s="19"/>
      <c r="N514" s="19" t="n">
        <v>0.116913516119355</v>
      </c>
      <c r="O514" s="19" t="n">
        <v>0.0719812762933092</v>
      </c>
      <c r="P514" s="19" t="n">
        <v>0.100816710241893</v>
      </c>
      <c r="Q514" s="19" t="n">
        <v>0.115853826187517</v>
      </c>
      <c r="R514" s="19"/>
      <c r="S514" s="19" t="n">
        <v>0.0855106389471346</v>
      </c>
      <c r="T514" s="19" t="n">
        <v>0.0890736616887063</v>
      </c>
      <c r="U514" s="19" t="n">
        <v>0.075338121391194</v>
      </c>
      <c r="V514" s="19" t="n">
        <v>0.0811946033529701</v>
      </c>
      <c r="W514" s="19" t="n">
        <v>0.118526465411892</v>
      </c>
      <c r="X514" s="19" t="n">
        <v>0.18538862414615</v>
      </c>
      <c r="Y514" s="19" t="n">
        <v>0.0501022752940534</v>
      </c>
      <c r="Z514" s="19" t="n">
        <v>0.0973272631082714</v>
      </c>
      <c r="AA514" s="19" t="n">
        <v>0.137365706548027</v>
      </c>
      <c r="AB514" s="19"/>
      <c r="AC514" s="19" t="n">
        <v>0.0753292575308821</v>
      </c>
      <c r="AD514" s="19" t="n">
        <v>0.0955878132031767</v>
      </c>
      <c r="AE514" s="19" t="n">
        <v>0.141384082870993</v>
      </c>
      <c r="AF514" s="19"/>
      <c r="AG514" s="19" t="n">
        <v>0.0772220921750252</v>
      </c>
      <c r="AH514" s="19" t="n">
        <v>0.111843162447244</v>
      </c>
      <c r="AI514" s="19" t="n">
        <v>0.0729664671594126</v>
      </c>
      <c r="AJ514" s="19" t="n">
        <v>0.0575863552207026</v>
      </c>
      <c r="AK514" s="19" t="n">
        <v>0.122687889433538</v>
      </c>
      <c r="AL514" s="19"/>
      <c r="AM514" s="19" t="n">
        <v>0.0722114113484332</v>
      </c>
      <c r="AN514" s="19" t="n">
        <v>0.133133789262917</v>
      </c>
      <c r="AO514" s="19" t="n">
        <v>0.0592547754025857</v>
      </c>
      <c r="AP514" s="19"/>
      <c r="AQ514" s="19" t="n">
        <v>0.0566855374308464</v>
      </c>
      <c r="AR514" s="19" t="n">
        <v>0.0829575422207658</v>
      </c>
      <c r="AS514" s="19" t="n">
        <v>0.12088705603958</v>
      </c>
      <c r="AT514" s="19" t="n">
        <v>0.182306139081848</v>
      </c>
      <c r="AU514" s="19" t="n">
        <v>0.180004739686309</v>
      </c>
    </row>
    <row r="515">
      <c r="B515" t="s">
        <v>232</v>
      </c>
      <c r="C515" s="19" t="n">
        <v>0.408029577101225</v>
      </c>
      <c r="D515" s="19" t="n">
        <v>0.400208702883712</v>
      </c>
      <c r="E515" s="19" t="n">
        <v>0.418064975143166</v>
      </c>
      <c r="F515" s="19"/>
      <c r="G515" s="19" t="n">
        <v>0.442038198563877</v>
      </c>
      <c r="H515" s="19" t="n">
        <v>0.446817831197537</v>
      </c>
      <c r="I515" s="19" t="n">
        <v>0.442540715339895</v>
      </c>
      <c r="J515" s="19" t="n">
        <v>0.359568707314309</v>
      </c>
      <c r="K515" s="19" t="n">
        <v>0.374403829186795</v>
      </c>
      <c r="L515" s="19" t="n">
        <v>0.399256333657123</v>
      </c>
      <c r="M515" s="19"/>
      <c r="N515" s="19" t="n">
        <v>0.468843678617832</v>
      </c>
      <c r="O515" s="19" t="n">
        <v>0.390513705398591</v>
      </c>
      <c r="P515" s="19" t="n">
        <v>0.431921046203373</v>
      </c>
      <c r="Q515" s="19" t="n">
        <v>0.341677441510384</v>
      </c>
      <c r="R515" s="19"/>
      <c r="S515" s="19" t="n">
        <v>0.476517767786296</v>
      </c>
      <c r="T515" s="19" t="n">
        <v>0.424846874449266</v>
      </c>
      <c r="U515" s="19" t="n">
        <v>0.372699394063624</v>
      </c>
      <c r="V515" s="19" t="n">
        <v>0.301273793777325</v>
      </c>
      <c r="W515" s="19" t="n">
        <v>0.461171938483706</v>
      </c>
      <c r="X515" s="19" t="n">
        <v>0.399051904198655</v>
      </c>
      <c r="Y515" s="19" t="n">
        <v>0.445874391312396</v>
      </c>
      <c r="Z515" s="19" t="n">
        <v>0.485769275601479</v>
      </c>
      <c r="AA515" s="19" t="n">
        <v>0.335474175867344</v>
      </c>
      <c r="AB515" s="19"/>
      <c r="AC515" s="19" t="n">
        <v>0.358014561781269</v>
      </c>
      <c r="AD515" s="19" t="n">
        <v>0.456912079664601</v>
      </c>
      <c r="AE515" s="19" t="n">
        <v>0.383358584716985</v>
      </c>
      <c r="AF515" s="19"/>
      <c r="AG515" s="19" t="n">
        <v>0.41665670165149</v>
      </c>
      <c r="AH515" s="19" t="n">
        <v>0.458722974208757</v>
      </c>
      <c r="AI515" s="19" t="n">
        <v>0.434460686315663</v>
      </c>
      <c r="AJ515" s="19" t="n">
        <v>0.151242958010238</v>
      </c>
      <c r="AK515" s="19" t="n">
        <v>0.320336651684592</v>
      </c>
      <c r="AL515" s="19"/>
      <c r="AM515" s="19" t="n">
        <v>0.45891875603503</v>
      </c>
      <c r="AN515" s="19" t="n">
        <v>0.441249940913072</v>
      </c>
      <c r="AO515" s="19" t="n">
        <v>0.448044032047409</v>
      </c>
      <c r="AP515" s="19"/>
      <c r="AQ515" s="19" t="n">
        <v>0.37314803947171</v>
      </c>
      <c r="AR515" s="19" t="n">
        <v>0.426897694346958</v>
      </c>
      <c r="AS515" s="19" t="n">
        <v>0.453008105330204</v>
      </c>
      <c r="AT515" s="19" t="n">
        <v>0.406758014160259</v>
      </c>
      <c r="AU515" s="19" t="n">
        <v>0.628359544239005</v>
      </c>
    </row>
    <row r="516">
      <c r="B516" t="s">
        <v>109</v>
      </c>
      <c r="C516" s="19" t="n">
        <v>0.223728404018772</v>
      </c>
      <c r="D516" s="19" t="n">
        <v>0.243950240335656</v>
      </c>
      <c r="E516" s="19" t="n">
        <v>0.203977054127734</v>
      </c>
      <c r="F516" s="19"/>
      <c r="G516" s="19" t="n">
        <v>0.170365097606032</v>
      </c>
      <c r="H516" s="19" t="n">
        <v>0.177512829443505</v>
      </c>
      <c r="I516" s="19" t="n">
        <v>0.258919024984942</v>
      </c>
      <c r="J516" s="19" t="n">
        <v>0.287492705113861</v>
      </c>
      <c r="K516" s="19" t="n">
        <v>0.229181393134555</v>
      </c>
      <c r="L516" s="19" t="n">
        <v>0.206506253628313</v>
      </c>
      <c r="M516" s="19"/>
      <c r="N516" s="19" t="n">
        <v>0.22621598533153</v>
      </c>
      <c r="O516" s="19" t="n">
        <v>0.243724023093418</v>
      </c>
      <c r="P516" s="19" t="n">
        <v>0.200045282910527</v>
      </c>
      <c r="Q516" s="19" t="n">
        <v>0.224463790757967</v>
      </c>
      <c r="R516" s="19"/>
      <c r="S516" s="19" t="n">
        <v>0.223478397931918</v>
      </c>
      <c r="T516" s="19" t="n">
        <v>0.207640864683868</v>
      </c>
      <c r="U516" s="19" t="n">
        <v>0.208133266122846</v>
      </c>
      <c r="V516" s="19" t="n">
        <v>0.226717935826213</v>
      </c>
      <c r="W516" s="19" t="n">
        <v>0.145427896737888</v>
      </c>
      <c r="X516" s="19" t="n">
        <v>0.202548143778989</v>
      </c>
      <c r="Y516" s="19" t="n">
        <v>0.241309485728427</v>
      </c>
      <c r="Z516" s="19" t="n">
        <v>0.266233594517938</v>
      </c>
      <c r="AA516" s="19" t="n">
        <v>0.299119735879913</v>
      </c>
      <c r="AB516" s="19"/>
      <c r="AC516" s="19" t="n">
        <v>0.243041722595193</v>
      </c>
      <c r="AD516" s="19" t="n">
        <v>0.217450919605676</v>
      </c>
      <c r="AE516" s="19" t="n">
        <v>0.233153371432962</v>
      </c>
      <c r="AF516" s="19"/>
      <c r="AG516" s="19" t="n">
        <v>0.219707630058368</v>
      </c>
      <c r="AH516" s="19" t="n">
        <v>0.212368348444718</v>
      </c>
      <c r="AI516" s="19" t="n">
        <v>0.263814561466905</v>
      </c>
      <c r="AJ516" s="19" t="n">
        <v>0.318513186584695</v>
      </c>
      <c r="AK516" s="19" t="n">
        <v>0.258587267284862</v>
      </c>
      <c r="AL516" s="19"/>
      <c r="AM516" s="19" t="n">
        <v>0.224763357125537</v>
      </c>
      <c r="AN516" s="19" t="n">
        <v>0.230242289937101</v>
      </c>
      <c r="AO516" s="19" t="n">
        <v>0.216237608825577</v>
      </c>
      <c r="AP516" s="19"/>
      <c r="AQ516" s="19" t="n">
        <v>0.267996895675378</v>
      </c>
      <c r="AR516" s="19" t="n">
        <v>0.199698894715067</v>
      </c>
      <c r="AS516" s="19" t="n">
        <v>0.213021995892</v>
      </c>
      <c r="AT516" s="19" t="n">
        <v>0.183626468489613</v>
      </c>
      <c r="AU516" s="19" t="n">
        <v>0</v>
      </c>
    </row>
    <row r="517">
      <c r="B517" t="s">
        <v>233</v>
      </c>
      <c r="C517" s="19" t="n">
        <v>0.130085340144379</v>
      </c>
      <c r="D517" s="19" t="n">
        <v>0.131184360261691</v>
      </c>
      <c r="E517" s="19" t="n">
        <v>0.130622016095598</v>
      </c>
      <c r="F517" s="19"/>
      <c r="G517" s="19" t="n">
        <v>0.0888282418655287</v>
      </c>
      <c r="H517" s="19" t="n">
        <v>0.0928347115672781</v>
      </c>
      <c r="I517" s="19" t="n">
        <v>0.0851419433459183</v>
      </c>
      <c r="J517" s="19" t="n">
        <v>0.0959302816533741</v>
      </c>
      <c r="K517" s="19" t="n">
        <v>0.141861397490833</v>
      </c>
      <c r="L517" s="19" t="n">
        <v>0.211840438433604</v>
      </c>
      <c r="M517" s="19"/>
      <c r="N517" s="19" t="n">
        <v>0.0981807652636387</v>
      </c>
      <c r="O517" s="19" t="n">
        <v>0.147822800194259</v>
      </c>
      <c r="P517" s="19" t="n">
        <v>0.115117795083577</v>
      </c>
      <c r="Q517" s="19" t="n">
        <v>0.158354113824083</v>
      </c>
      <c r="R517" s="19"/>
      <c r="S517" s="19" t="n">
        <v>0.146836978074841</v>
      </c>
      <c r="T517" s="19" t="n">
        <v>0.10142258919858</v>
      </c>
      <c r="U517" s="19" t="n">
        <v>0.161142153816511</v>
      </c>
      <c r="V517" s="19" t="n">
        <v>0.185220306854714</v>
      </c>
      <c r="W517" s="19" t="n">
        <v>0.150125573884824</v>
      </c>
      <c r="X517" s="19" t="n">
        <v>0.0743130436338747</v>
      </c>
      <c r="Y517" s="19" t="n">
        <v>0.178427190716447</v>
      </c>
      <c r="Z517" s="19" t="n">
        <v>0.0492459775227225</v>
      </c>
      <c r="AA517" s="19" t="n">
        <v>0.092427243661239</v>
      </c>
      <c r="AB517" s="19"/>
      <c r="AC517" s="19" t="n">
        <v>0.161232240058709</v>
      </c>
      <c r="AD517" s="19" t="n">
        <v>0.121154275722455</v>
      </c>
      <c r="AE517" s="19" t="n">
        <v>0.0831783662238452</v>
      </c>
      <c r="AF517" s="19"/>
      <c r="AG517" s="19" t="n">
        <v>0.153423592837048</v>
      </c>
      <c r="AH517" s="19" t="n">
        <v>0.115668159254279</v>
      </c>
      <c r="AI517" s="19" t="n">
        <v>0.0789765738623093</v>
      </c>
      <c r="AJ517" s="19" t="n">
        <v>0.178083584939903</v>
      </c>
      <c r="AK517" s="19" t="n">
        <v>0.117689667923214</v>
      </c>
      <c r="AL517" s="19"/>
      <c r="AM517" s="19" t="n">
        <v>0.161561288493223</v>
      </c>
      <c r="AN517" s="19" t="n">
        <v>0.11511181350169</v>
      </c>
      <c r="AO517" s="19" t="n">
        <v>0.102587844507401</v>
      </c>
      <c r="AP517" s="19"/>
      <c r="AQ517" s="19" t="n">
        <v>0.143984358212982</v>
      </c>
      <c r="AR517" s="19" t="n">
        <v>0.13118544464402</v>
      </c>
      <c r="AS517" s="19" t="n">
        <v>0.0976628322936275</v>
      </c>
      <c r="AT517" s="19" t="n">
        <v>0.123451764871099</v>
      </c>
      <c r="AU517" s="19" t="n">
        <v>0.129447183383882</v>
      </c>
    </row>
    <row r="518">
      <c r="B518" t="s">
        <v>234</v>
      </c>
      <c r="C518" s="19" t="n">
        <v>0.0295718723819801</v>
      </c>
      <c r="D518" s="19" t="n">
        <v>0.0292470915733843</v>
      </c>
      <c r="E518" s="19" t="n">
        <v>0.0302147371500909</v>
      </c>
      <c r="F518" s="19"/>
      <c r="G518" s="19" t="n">
        <v>0.0263797472465712</v>
      </c>
      <c r="H518" s="19" t="n">
        <v>0.00893219666789924</v>
      </c>
      <c r="I518" s="19" t="n">
        <v>0.0160409388181108</v>
      </c>
      <c r="J518" s="19" t="n">
        <v>0.0334639316821923</v>
      </c>
      <c r="K518" s="19" t="n">
        <v>0.0482046371478703</v>
      </c>
      <c r="L518" s="19" t="n">
        <v>0.0387450264483303</v>
      </c>
      <c r="M518" s="19"/>
      <c r="N518" s="19" t="n">
        <v>0.023051017073323</v>
      </c>
      <c r="O518" s="19" t="n">
        <v>0.0325283748268739</v>
      </c>
      <c r="P518" s="19" t="n">
        <v>0.0373665504557471</v>
      </c>
      <c r="Q518" s="19" t="n">
        <v>0.0230297464781084</v>
      </c>
      <c r="R518" s="19"/>
      <c r="S518" s="19" t="n">
        <v>0.0213124562040179</v>
      </c>
      <c r="T518" s="19" t="n">
        <v>0.0576607082856294</v>
      </c>
      <c r="U518" s="19" t="n">
        <v>0.0260262098099877</v>
      </c>
      <c r="V518" s="19" t="n">
        <v>0.0358514298211956</v>
      </c>
      <c r="W518" s="19" t="n">
        <v>0.0265845416368792</v>
      </c>
      <c r="X518" s="19" t="n">
        <v>0.0177787611144271</v>
      </c>
      <c r="Y518" s="19" t="n">
        <v>0.0101983444747703</v>
      </c>
      <c r="Z518" s="19" t="n">
        <v>0.0376516063699048</v>
      </c>
      <c r="AA518" s="19" t="n">
        <v>0.0226850546875462</v>
      </c>
      <c r="AB518" s="19"/>
      <c r="AC518" s="19" t="n">
        <v>0.0452457899994526</v>
      </c>
      <c r="AD518" s="19" t="n">
        <v>0.0220707076704082</v>
      </c>
      <c r="AE518" s="19" t="n">
        <v>0.0136074414075251</v>
      </c>
      <c r="AF518" s="19"/>
      <c r="AG518" s="19" t="n">
        <v>0.0361735875832514</v>
      </c>
      <c r="AH518" s="19" t="n">
        <v>0.0221271805525265</v>
      </c>
      <c r="AI518" s="19" t="n">
        <v>0.015388010570306</v>
      </c>
      <c r="AJ518" s="19" t="n">
        <v>0.183054247243307</v>
      </c>
      <c r="AK518" s="19" t="n">
        <v>0.0126028422651792</v>
      </c>
      <c r="AL518" s="19"/>
      <c r="AM518" s="19" t="n">
        <v>0.0296444625255152</v>
      </c>
      <c r="AN518" s="19" t="n">
        <v>0.0144793526837125</v>
      </c>
      <c r="AO518" s="19" t="n">
        <v>0.040139236952692</v>
      </c>
      <c r="AP518" s="19"/>
      <c r="AQ518" s="19" t="n">
        <v>0.0182846835498914</v>
      </c>
      <c r="AR518" s="19" t="n">
        <v>0.0405842702231188</v>
      </c>
      <c r="AS518" s="19" t="n">
        <v>0.0221933397568172</v>
      </c>
      <c r="AT518" s="19" t="n">
        <v>0.0236425351601658</v>
      </c>
      <c r="AU518" s="19" t="n">
        <v>0</v>
      </c>
    </row>
    <row r="519">
      <c r="B519" t="s">
        <v>88</v>
      </c>
      <c r="C519" s="19" t="n">
        <v>0.108037548135755</v>
      </c>
      <c r="D519" s="19" t="n">
        <v>0.0946463699087658</v>
      </c>
      <c r="E519" s="19" t="n">
        <v>0.119031902476796</v>
      </c>
      <c r="F519" s="19"/>
      <c r="G519" s="19" t="n">
        <v>0.0322197107399127</v>
      </c>
      <c r="H519" s="19" t="n">
        <v>0.109307258273573</v>
      </c>
      <c r="I519" s="19" t="n">
        <v>0.103348239628776</v>
      </c>
      <c r="J519" s="19" t="n">
        <v>0.133955483069466</v>
      </c>
      <c r="K519" s="19" t="n">
        <v>0.146905906528425</v>
      </c>
      <c r="L519" s="19" t="n">
        <v>0.101970149609417</v>
      </c>
      <c r="M519" s="19"/>
      <c r="N519" s="19" t="n">
        <v>0.0667950375943223</v>
      </c>
      <c r="O519" s="19" t="n">
        <v>0.113429820193549</v>
      </c>
      <c r="P519" s="19" t="n">
        <v>0.114732615104883</v>
      </c>
      <c r="Q519" s="19" t="n">
        <v>0.13662108124194</v>
      </c>
      <c r="R519" s="19"/>
      <c r="S519" s="19" t="n">
        <v>0.0463437610557932</v>
      </c>
      <c r="T519" s="19" t="n">
        <v>0.11935530169395</v>
      </c>
      <c r="U519" s="19" t="n">
        <v>0.156660854795838</v>
      </c>
      <c r="V519" s="19" t="n">
        <v>0.169741930367583</v>
      </c>
      <c r="W519" s="19" t="n">
        <v>0.0981635838448115</v>
      </c>
      <c r="X519" s="19" t="n">
        <v>0.120919523127904</v>
      </c>
      <c r="Y519" s="19" t="n">
        <v>0.0740883124739066</v>
      </c>
      <c r="Z519" s="19" t="n">
        <v>0.063772282879685</v>
      </c>
      <c r="AA519" s="19" t="n">
        <v>0.112928083355931</v>
      </c>
      <c r="AB519" s="19"/>
      <c r="AC519" s="19" t="n">
        <v>0.117136428034495</v>
      </c>
      <c r="AD519" s="19" t="n">
        <v>0.086824204133683</v>
      </c>
      <c r="AE519" s="19" t="n">
        <v>0.145318153347689</v>
      </c>
      <c r="AF519" s="19"/>
      <c r="AG519" s="19" t="n">
        <v>0.0968163956948179</v>
      </c>
      <c r="AH519" s="19" t="n">
        <v>0.0792701750924761</v>
      </c>
      <c r="AI519" s="19" t="n">
        <v>0.134393700625404</v>
      </c>
      <c r="AJ519" s="19" t="n">
        <v>0.111519668001155</v>
      </c>
      <c r="AK519" s="19" t="n">
        <v>0.168095681408615</v>
      </c>
      <c r="AL519" s="19"/>
      <c r="AM519" s="19" t="n">
        <v>0.0529007244722612</v>
      </c>
      <c r="AN519" s="19" t="n">
        <v>0.0657828137015075</v>
      </c>
      <c r="AO519" s="19" t="n">
        <v>0.133736502264335</v>
      </c>
      <c r="AP519" s="19"/>
      <c r="AQ519" s="19" t="n">
        <v>0.139900485659193</v>
      </c>
      <c r="AR519" s="19" t="n">
        <v>0.11867615385007</v>
      </c>
      <c r="AS519" s="19" t="n">
        <v>0.0932266706877713</v>
      </c>
      <c r="AT519" s="19" t="n">
        <v>0.0802150782370146</v>
      </c>
      <c r="AU519" s="19" t="n">
        <v>0.0621885326908045</v>
      </c>
    </row>
    <row r="520">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row>
    <row r="521">
      <c r="B521" s="7" t="s">
        <v>236</v>
      </c>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row>
    <row r="522">
      <c r="B522" s="26" t="s">
        <v>146</v>
      </c>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row>
    <row r="523">
      <c r="B523" t="s">
        <v>231</v>
      </c>
      <c r="C523" s="19" t="n">
        <v>0.116214225186841</v>
      </c>
      <c r="D523" s="19" t="n">
        <v>0.121729210581833</v>
      </c>
      <c r="E523" s="19" t="n">
        <v>0.110893816004437</v>
      </c>
      <c r="F523" s="19"/>
      <c r="G523" s="19" t="n">
        <v>0.15408549016462</v>
      </c>
      <c r="H523" s="19" t="n">
        <v>0.231698652531779</v>
      </c>
      <c r="I523" s="19" t="n">
        <v>0.149615524439711</v>
      </c>
      <c r="J523" s="19" t="n">
        <v>0.0562468067282799</v>
      </c>
      <c r="K523" s="19" t="n">
        <v>0.0490227128000413</v>
      </c>
      <c r="L523" s="19" t="n">
        <v>0.0717595399855911</v>
      </c>
      <c r="M523" s="19"/>
      <c r="N523" s="19" t="n">
        <v>0.126698813606954</v>
      </c>
      <c r="O523" s="19" t="n">
        <v>0.0903960287537956</v>
      </c>
      <c r="P523" s="19" t="n">
        <v>0.160159194949796</v>
      </c>
      <c r="Q523" s="19" t="n">
        <v>0.0903163775510284</v>
      </c>
      <c r="R523" s="19"/>
      <c r="S523" s="19" t="n">
        <v>0.170073864031653</v>
      </c>
      <c r="T523" s="19" t="n">
        <v>0.103738963229089</v>
      </c>
      <c r="U523" s="19" t="n">
        <v>0.0221389109335165</v>
      </c>
      <c r="V523" s="19" t="n">
        <v>0.10538830116369</v>
      </c>
      <c r="W523" s="19" t="n">
        <v>0.0647247151036256</v>
      </c>
      <c r="X523" s="19" t="n">
        <v>0.0877682010364412</v>
      </c>
      <c r="Y523" s="19" t="n">
        <v>0.156965957869434</v>
      </c>
      <c r="Z523" s="19" t="n">
        <v>0.200324368555686</v>
      </c>
      <c r="AA523" s="19" t="n">
        <v>0.142838194312042</v>
      </c>
      <c r="AB523" s="19"/>
      <c r="AC523" s="19" t="n">
        <v>0.08889853483565</v>
      </c>
      <c r="AD523" s="19" t="n">
        <v>0.116347230736444</v>
      </c>
      <c r="AE523" s="19" t="n">
        <v>0.142478211220084</v>
      </c>
      <c r="AF523" s="19"/>
      <c r="AG523" s="19" t="n">
        <v>0.125066144162682</v>
      </c>
      <c r="AH523" s="19" t="n">
        <v>0.124114069135307</v>
      </c>
      <c r="AI523" s="19" t="n">
        <v>0.0399131711939983</v>
      </c>
      <c r="AJ523" s="19" t="n">
        <v>0.116532604230782</v>
      </c>
      <c r="AK523" s="19" t="n">
        <v>0.0953682466055703</v>
      </c>
      <c r="AL523" s="19"/>
      <c r="AM523" s="19" t="n">
        <v>0.180256169244671</v>
      </c>
      <c r="AN523" s="19" t="n">
        <v>0.115698762509136</v>
      </c>
      <c r="AO523" s="19" t="n">
        <v>0.0768066199917031</v>
      </c>
      <c r="AP523" s="19"/>
      <c r="AQ523" s="19" t="n">
        <v>0.0781468117760437</v>
      </c>
      <c r="AR523" s="19" t="n">
        <v>0.117258999411621</v>
      </c>
      <c r="AS523" s="19" t="n">
        <v>0.128577605504172</v>
      </c>
      <c r="AT523" s="19" t="n">
        <v>0.132959916277551</v>
      </c>
      <c r="AU523" s="19" t="n">
        <v>0.198459657290703</v>
      </c>
    </row>
    <row r="524">
      <c r="B524" t="s">
        <v>232</v>
      </c>
      <c r="C524" s="19" t="n">
        <v>0.410788744037336</v>
      </c>
      <c r="D524" s="19" t="n">
        <v>0.404300676446411</v>
      </c>
      <c r="E524" s="19" t="n">
        <v>0.417047903747561</v>
      </c>
      <c r="F524" s="19"/>
      <c r="G524" s="19" t="n">
        <v>0.467170340030404</v>
      </c>
      <c r="H524" s="19" t="n">
        <v>0.381597148282995</v>
      </c>
      <c r="I524" s="19" t="n">
        <v>0.398060564744868</v>
      </c>
      <c r="J524" s="19" t="n">
        <v>0.432540108781292</v>
      </c>
      <c r="K524" s="19" t="n">
        <v>0.390861941409278</v>
      </c>
      <c r="L524" s="19" t="n">
        <v>0.415872145955245</v>
      </c>
      <c r="M524" s="19"/>
      <c r="N524" s="19" t="n">
        <v>0.440708447157501</v>
      </c>
      <c r="O524" s="19" t="n">
        <v>0.443643478205301</v>
      </c>
      <c r="P524" s="19" t="n">
        <v>0.358095963060436</v>
      </c>
      <c r="Q524" s="19" t="n">
        <v>0.392427911843256</v>
      </c>
      <c r="R524" s="19"/>
      <c r="S524" s="19" t="n">
        <v>0.390995423270716</v>
      </c>
      <c r="T524" s="19" t="n">
        <v>0.446219231417767</v>
      </c>
      <c r="U524" s="19" t="n">
        <v>0.436065039173099</v>
      </c>
      <c r="V524" s="19" t="n">
        <v>0.38043882673261</v>
      </c>
      <c r="W524" s="19" t="n">
        <v>0.393398231462111</v>
      </c>
      <c r="X524" s="19" t="n">
        <v>0.408087690394635</v>
      </c>
      <c r="Y524" s="19" t="n">
        <v>0.375663991234082</v>
      </c>
      <c r="Z524" s="19" t="n">
        <v>0.350174052829049</v>
      </c>
      <c r="AA524" s="19" t="n">
        <v>0.456525199011894</v>
      </c>
      <c r="AB524" s="19"/>
      <c r="AC524" s="19" t="n">
        <v>0.349541942698543</v>
      </c>
      <c r="AD524" s="19" t="n">
        <v>0.492155784274503</v>
      </c>
      <c r="AE524" s="19" t="n">
        <v>0.364116885793054</v>
      </c>
      <c r="AF524" s="19"/>
      <c r="AG524" s="19" t="n">
        <v>0.413688422638247</v>
      </c>
      <c r="AH524" s="19" t="n">
        <v>0.412658243032649</v>
      </c>
      <c r="AI524" s="19" t="n">
        <v>0.583053480383834</v>
      </c>
      <c r="AJ524" s="19" t="n">
        <v>0.280044986355914</v>
      </c>
      <c r="AK524" s="19" t="n">
        <v>0.391757748908069</v>
      </c>
      <c r="AL524" s="19"/>
      <c r="AM524" s="19" t="n">
        <v>0.405991159744425</v>
      </c>
      <c r="AN524" s="19" t="n">
        <v>0.429499963716719</v>
      </c>
      <c r="AO524" s="19" t="n">
        <v>0.511518488542742</v>
      </c>
      <c r="AP524" s="19"/>
      <c r="AQ524" s="19" t="n">
        <v>0.37178032151928</v>
      </c>
      <c r="AR524" s="19" t="n">
        <v>0.473488828688826</v>
      </c>
      <c r="AS524" s="19" t="n">
        <v>0.40573602814865</v>
      </c>
      <c r="AT524" s="19" t="n">
        <v>0.45732920176818</v>
      </c>
      <c r="AU524" s="19" t="n">
        <v>0.505226269404407</v>
      </c>
    </row>
    <row r="525">
      <c r="B525" t="s">
        <v>109</v>
      </c>
      <c r="C525" s="19" t="n">
        <v>0.261046031877533</v>
      </c>
      <c r="D525" s="19" t="n">
        <v>0.265939277329821</v>
      </c>
      <c r="E525" s="19" t="n">
        <v>0.256325426803992</v>
      </c>
      <c r="F525" s="19"/>
      <c r="G525" s="19" t="n">
        <v>0.176471489757608</v>
      </c>
      <c r="H525" s="19" t="n">
        <v>0.226592032439157</v>
      </c>
      <c r="I525" s="19" t="n">
        <v>0.248874866813712</v>
      </c>
      <c r="J525" s="19" t="n">
        <v>0.300763955579322</v>
      </c>
      <c r="K525" s="19" t="n">
        <v>0.327502491849205</v>
      </c>
      <c r="L525" s="19" t="n">
        <v>0.258454759810224</v>
      </c>
      <c r="M525" s="19"/>
      <c r="N525" s="19" t="n">
        <v>0.257457208267506</v>
      </c>
      <c r="O525" s="19" t="n">
        <v>0.272028483973421</v>
      </c>
      <c r="P525" s="19" t="n">
        <v>0.2505627673841</v>
      </c>
      <c r="Q525" s="19" t="n">
        <v>0.260801977326529</v>
      </c>
      <c r="R525" s="19"/>
      <c r="S525" s="19" t="n">
        <v>0.213733263091079</v>
      </c>
      <c r="T525" s="19" t="n">
        <v>0.216405917212071</v>
      </c>
      <c r="U525" s="19" t="n">
        <v>0.297769181898458</v>
      </c>
      <c r="V525" s="19" t="n">
        <v>0.321930927984682</v>
      </c>
      <c r="W525" s="19" t="n">
        <v>0.294619468367216</v>
      </c>
      <c r="X525" s="19" t="n">
        <v>0.28518256560861</v>
      </c>
      <c r="Y525" s="19" t="n">
        <v>0.236261193276013</v>
      </c>
      <c r="Z525" s="19" t="n">
        <v>0.324363174791568</v>
      </c>
      <c r="AA525" s="19" t="n">
        <v>0.245636322366645</v>
      </c>
      <c r="AB525" s="19"/>
      <c r="AC525" s="19" t="n">
        <v>0.290234657877568</v>
      </c>
      <c r="AD525" s="19" t="n">
        <v>0.244047308227636</v>
      </c>
      <c r="AE525" s="19" t="n">
        <v>0.248497126103499</v>
      </c>
      <c r="AF525" s="19"/>
      <c r="AG525" s="19" t="n">
        <v>0.234968581234673</v>
      </c>
      <c r="AH525" s="19" t="n">
        <v>0.26958486790514</v>
      </c>
      <c r="AI525" s="19" t="n">
        <v>0.20821640714889</v>
      </c>
      <c r="AJ525" s="19" t="n">
        <v>0.330864913328763</v>
      </c>
      <c r="AK525" s="19" t="n">
        <v>0.293368669912688</v>
      </c>
      <c r="AL525" s="19"/>
      <c r="AM525" s="19" t="n">
        <v>0.196969554288353</v>
      </c>
      <c r="AN525" s="19" t="n">
        <v>0.269237949934849</v>
      </c>
      <c r="AO525" s="19" t="n">
        <v>0.241304968158645</v>
      </c>
      <c r="AP525" s="19"/>
      <c r="AQ525" s="19" t="n">
        <v>0.299807434349303</v>
      </c>
      <c r="AR525" s="19" t="n">
        <v>0.230475953313607</v>
      </c>
      <c r="AS525" s="19" t="n">
        <v>0.276614629543652</v>
      </c>
      <c r="AT525" s="19" t="n">
        <v>0.232094288845308</v>
      </c>
      <c r="AU525" s="19" t="n">
        <v>0.129877897717571</v>
      </c>
    </row>
    <row r="526">
      <c r="B526" t="s">
        <v>233</v>
      </c>
      <c r="C526" s="19" t="n">
        <v>0.0960025516984849</v>
      </c>
      <c r="D526" s="19" t="n">
        <v>0.0935224881425243</v>
      </c>
      <c r="E526" s="19" t="n">
        <v>0.0983951152269503</v>
      </c>
      <c r="F526" s="19"/>
      <c r="G526" s="19" t="n">
        <v>0.122042562571338</v>
      </c>
      <c r="H526" s="19" t="n">
        <v>0.107377437738322</v>
      </c>
      <c r="I526" s="19" t="n">
        <v>0.0734211043820689</v>
      </c>
      <c r="J526" s="19" t="n">
        <v>0.0621696281495239</v>
      </c>
      <c r="K526" s="19" t="n">
        <v>0.090540695633834</v>
      </c>
      <c r="L526" s="19" t="n">
        <v>0.12168024330758</v>
      </c>
      <c r="M526" s="19"/>
      <c r="N526" s="19" t="n">
        <v>0.095453451727784</v>
      </c>
      <c r="O526" s="19" t="n">
        <v>0.0654938613011842</v>
      </c>
      <c r="P526" s="19" t="n">
        <v>0.120867787484513</v>
      </c>
      <c r="Q526" s="19" t="n">
        <v>0.105604715754701</v>
      </c>
      <c r="R526" s="19"/>
      <c r="S526" s="19" t="n">
        <v>0.108570889706848</v>
      </c>
      <c r="T526" s="19" t="n">
        <v>0.114735930766218</v>
      </c>
      <c r="U526" s="19" t="n">
        <v>0.10887747722301</v>
      </c>
      <c r="V526" s="19" t="n">
        <v>0.100502536325015</v>
      </c>
      <c r="W526" s="19" t="n">
        <v>0.0970491272447681</v>
      </c>
      <c r="X526" s="19" t="n">
        <v>0.0871604007400619</v>
      </c>
      <c r="Y526" s="19" t="n">
        <v>0.100951336575419</v>
      </c>
      <c r="Z526" s="19" t="n">
        <v>0.0527160641928424</v>
      </c>
      <c r="AA526" s="19" t="n">
        <v>0.06677534983119</v>
      </c>
      <c r="AB526" s="19"/>
      <c r="AC526" s="19" t="n">
        <v>0.122868389766765</v>
      </c>
      <c r="AD526" s="19" t="n">
        <v>0.067175490618263</v>
      </c>
      <c r="AE526" s="19" t="n">
        <v>0.0960563819494316</v>
      </c>
      <c r="AF526" s="19"/>
      <c r="AG526" s="19" t="n">
        <v>0.115305778708818</v>
      </c>
      <c r="AH526" s="19" t="n">
        <v>0.075728845909892</v>
      </c>
      <c r="AI526" s="19" t="n">
        <v>0.0671278927350898</v>
      </c>
      <c r="AJ526" s="19" t="n">
        <v>0.0793031805607291</v>
      </c>
      <c r="AK526" s="19" t="n">
        <v>0.085224668275618</v>
      </c>
      <c r="AL526" s="19"/>
      <c r="AM526" s="19" t="n">
        <v>0.110176291389806</v>
      </c>
      <c r="AN526" s="19" t="n">
        <v>0.0764971864037828</v>
      </c>
      <c r="AO526" s="19" t="n">
        <v>0.0882672471246955</v>
      </c>
      <c r="AP526" s="19"/>
      <c r="AQ526" s="19" t="n">
        <v>0.0868803592863665</v>
      </c>
      <c r="AR526" s="19" t="n">
        <v>0.066212768537414</v>
      </c>
      <c r="AS526" s="19" t="n">
        <v>0.102921947904693</v>
      </c>
      <c r="AT526" s="19" t="n">
        <v>0.1208186350565</v>
      </c>
      <c r="AU526" s="19" t="n">
        <v>0.166436175587319</v>
      </c>
    </row>
    <row r="527">
      <c r="B527" t="s">
        <v>234</v>
      </c>
      <c r="C527" s="19" t="n">
        <v>0.0273460248008388</v>
      </c>
      <c r="D527" s="19" t="n">
        <v>0.0304454673765852</v>
      </c>
      <c r="E527" s="19" t="n">
        <v>0.0243559347898467</v>
      </c>
      <c r="F527" s="19"/>
      <c r="G527" s="19" t="n">
        <v>0.0385183300496467</v>
      </c>
      <c r="H527" s="19" t="n">
        <v>0</v>
      </c>
      <c r="I527" s="19" t="n">
        <v>0.0372334107604819</v>
      </c>
      <c r="J527" s="19" t="n">
        <v>0.0380236624095824</v>
      </c>
      <c r="K527" s="19" t="n">
        <v>0.0364008795462709</v>
      </c>
      <c r="L527" s="19" t="n">
        <v>0.0219677955586295</v>
      </c>
      <c r="M527" s="19"/>
      <c r="N527" s="19" t="n">
        <v>0.0135296606676149</v>
      </c>
      <c r="O527" s="19" t="n">
        <v>0.0219399260108225</v>
      </c>
      <c r="P527" s="19" t="n">
        <v>0.0362341548905837</v>
      </c>
      <c r="Q527" s="19" t="n">
        <v>0.0408755891107231</v>
      </c>
      <c r="R527" s="19"/>
      <c r="S527" s="19" t="n">
        <v>0.0364678485744144</v>
      </c>
      <c r="T527" s="19" t="n">
        <v>0.01770445965396</v>
      </c>
      <c r="U527" s="19" t="n">
        <v>0.0151180020667858</v>
      </c>
      <c r="V527" s="19" t="n">
        <v>0.0260316501706148</v>
      </c>
      <c r="W527" s="19" t="n">
        <v>0.0349631625802081</v>
      </c>
      <c r="X527" s="19" t="n">
        <v>0.0109723260655835</v>
      </c>
      <c r="Y527" s="19" t="n">
        <v>0.0268489825441343</v>
      </c>
      <c r="Z527" s="19" t="n">
        <v>0</v>
      </c>
      <c r="AA527" s="19" t="n">
        <v>0.0552298358254032</v>
      </c>
      <c r="AB527" s="19"/>
      <c r="AC527" s="19" t="n">
        <v>0.035321953097474</v>
      </c>
      <c r="AD527" s="19" t="n">
        <v>0.0166298316164229</v>
      </c>
      <c r="AE527" s="19" t="n">
        <v>0.0373808501424655</v>
      </c>
      <c r="AF527" s="19"/>
      <c r="AG527" s="19" t="n">
        <v>0.0329716178020123</v>
      </c>
      <c r="AH527" s="19" t="n">
        <v>0.0270474170925483</v>
      </c>
      <c r="AI527" s="19" t="n">
        <v>0.0125744768253346</v>
      </c>
      <c r="AJ527" s="19" t="n">
        <v>0</v>
      </c>
      <c r="AK527" s="19" t="n">
        <v>0.0278300496009934</v>
      </c>
      <c r="AL527" s="19"/>
      <c r="AM527" s="19" t="n">
        <v>0.0363543746587334</v>
      </c>
      <c r="AN527" s="19" t="n">
        <v>0.025219769807337</v>
      </c>
      <c r="AO527" s="19" t="n">
        <v>0.0128057318630059</v>
      </c>
      <c r="AP527" s="19"/>
      <c r="AQ527" s="19" t="n">
        <v>0.0635262971656778</v>
      </c>
      <c r="AR527" s="19" t="n">
        <v>0.00850247934975002</v>
      </c>
      <c r="AS527" s="19" t="n">
        <v>0.00713131919562226</v>
      </c>
      <c r="AT527" s="19" t="n">
        <v>0.0133624421810097</v>
      </c>
      <c r="AU527" s="19" t="n">
        <v>0</v>
      </c>
    </row>
    <row r="528">
      <c r="B528" t="s">
        <v>88</v>
      </c>
      <c r="C528" s="19" t="n">
        <v>0.0886024223989657</v>
      </c>
      <c r="D528" s="19" t="n">
        <v>0.0840628801228247</v>
      </c>
      <c r="E528" s="19" t="n">
        <v>0.092981803427213</v>
      </c>
      <c r="F528" s="19"/>
      <c r="G528" s="19" t="n">
        <v>0.0417117874263832</v>
      </c>
      <c r="H528" s="19" t="n">
        <v>0.0527347290077474</v>
      </c>
      <c r="I528" s="19" t="n">
        <v>0.0927945288591578</v>
      </c>
      <c r="J528" s="19" t="n">
        <v>0.110255838352</v>
      </c>
      <c r="K528" s="19" t="n">
        <v>0.105671278761371</v>
      </c>
      <c r="L528" s="19" t="n">
        <v>0.110265515382729</v>
      </c>
      <c r="M528" s="19"/>
      <c r="N528" s="19" t="n">
        <v>0.06615241857264</v>
      </c>
      <c r="O528" s="19" t="n">
        <v>0.106498221755476</v>
      </c>
      <c r="P528" s="19" t="n">
        <v>0.0740801322305718</v>
      </c>
      <c r="Q528" s="19" t="n">
        <v>0.109973428413763</v>
      </c>
      <c r="R528" s="19"/>
      <c r="S528" s="19" t="n">
        <v>0.0801587113252884</v>
      </c>
      <c r="T528" s="19" t="n">
        <v>0.101195497720896</v>
      </c>
      <c r="U528" s="19" t="n">
        <v>0.120031388705131</v>
      </c>
      <c r="V528" s="19" t="n">
        <v>0.0657077576233889</v>
      </c>
      <c r="W528" s="19" t="n">
        <v>0.115245295242071</v>
      </c>
      <c r="X528" s="19" t="n">
        <v>0.120828816154668</v>
      </c>
      <c r="Y528" s="19" t="n">
        <v>0.103308538500917</v>
      </c>
      <c r="Z528" s="19" t="n">
        <v>0.0724223396308537</v>
      </c>
      <c r="AA528" s="19" t="n">
        <v>0.0329950986528251</v>
      </c>
      <c r="AB528" s="19"/>
      <c r="AC528" s="19" t="n">
        <v>0.113134521724001</v>
      </c>
      <c r="AD528" s="19" t="n">
        <v>0.0636443545267315</v>
      </c>
      <c r="AE528" s="19" t="n">
        <v>0.111470544791466</v>
      </c>
      <c r="AF528" s="19"/>
      <c r="AG528" s="19" t="n">
        <v>0.0779994554535689</v>
      </c>
      <c r="AH528" s="19" t="n">
        <v>0.0908665569244635</v>
      </c>
      <c r="AI528" s="19" t="n">
        <v>0.089114571712853</v>
      </c>
      <c r="AJ528" s="19" t="n">
        <v>0.193254315523813</v>
      </c>
      <c r="AK528" s="19" t="n">
        <v>0.10645061669706</v>
      </c>
      <c r="AL528" s="19"/>
      <c r="AM528" s="19" t="n">
        <v>0.0702524506740115</v>
      </c>
      <c r="AN528" s="19" t="n">
        <v>0.0838463676281755</v>
      </c>
      <c r="AO528" s="19" t="n">
        <v>0.0692969443192089</v>
      </c>
      <c r="AP528" s="19"/>
      <c r="AQ528" s="19" t="n">
        <v>0.099858775903329</v>
      </c>
      <c r="AR528" s="19" t="n">
        <v>0.104060970698781</v>
      </c>
      <c r="AS528" s="19" t="n">
        <v>0.0790184697032102</v>
      </c>
      <c r="AT528" s="19" t="n">
        <v>0.0434355158714518</v>
      </c>
      <c r="AU528" s="19" t="n">
        <v>0</v>
      </c>
    </row>
    <row r="52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row>
    <row r="530">
      <c r="B530" s="7" t="s">
        <v>246</v>
      </c>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row>
    <row r="531">
      <c r="B531" s="26" t="s">
        <v>79</v>
      </c>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row>
    <row r="532">
      <c r="B532" t="s">
        <v>237</v>
      </c>
      <c r="C532" s="19" t="n">
        <v>0.690765186510493</v>
      </c>
      <c r="D532" s="19" t="n">
        <v>0.647626542909477</v>
      </c>
      <c r="E532" s="19" t="n">
        <v>0.730124071897874</v>
      </c>
      <c r="F532" s="19"/>
      <c r="G532" s="19" t="n">
        <v>0.659945567355254</v>
      </c>
      <c r="H532" s="19" t="n">
        <v>0.613917563185872</v>
      </c>
      <c r="I532" s="19" t="n">
        <v>0.639184201085104</v>
      </c>
      <c r="J532" s="19" t="n">
        <v>0.66363713692348</v>
      </c>
      <c r="K532" s="19" t="n">
        <v>0.742721085460971</v>
      </c>
      <c r="L532" s="19" t="n">
        <v>0.78057538106365</v>
      </c>
      <c r="M532" s="19"/>
      <c r="N532" s="19" t="n">
        <v>0.730690665600023</v>
      </c>
      <c r="O532" s="19" t="n">
        <v>0.691106519458364</v>
      </c>
      <c r="P532" s="19" t="n">
        <v>0.66976766443244</v>
      </c>
      <c r="Q532" s="19" t="n">
        <v>0.662057001828934</v>
      </c>
      <c r="R532" s="19"/>
      <c r="S532" s="19" t="n">
        <v>0.607138244795346</v>
      </c>
      <c r="T532" s="19" t="n">
        <v>0.756531229252841</v>
      </c>
      <c r="U532" s="19" t="n">
        <v>0.748538905893468</v>
      </c>
      <c r="V532" s="19" t="n">
        <v>0.676460580739151</v>
      </c>
      <c r="W532" s="19" t="n">
        <v>0.681779546460499</v>
      </c>
      <c r="X532" s="19" t="n">
        <v>0.669661138787013</v>
      </c>
      <c r="Y532" s="19" t="n">
        <v>0.715120102740341</v>
      </c>
      <c r="Z532" s="19" t="n">
        <v>0.728549528128497</v>
      </c>
      <c r="AA532" s="19" t="n">
        <v>0.666361258960975</v>
      </c>
      <c r="AB532" s="19"/>
      <c r="AC532" s="19" t="n">
        <v>0.690790063406614</v>
      </c>
      <c r="AD532" s="19" t="n">
        <v>0.703741042930354</v>
      </c>
      <c r="AE532" s="19" t="n">
        <v>0.65426251493325</v>
      </c>
      <c r="AF532" s="19"/>
      <c r="AG532" s="19" t="n">
        <v>0.725159554803646</v>
      </c>
      <c r="AH532" s="19" t="n">
        <v>0.643469141649356</v>
      </c>
      <c r="AI532" s="19" t="n">
        <v>0.760270320485875</v>
      </c>
      <c r="AJ532" s="19" t="n">
        <v>0.565933303928561</v>
      </c>
      <c r="AK532" s="19" t="n">
        <v>0.669432338203291</v>
      </c>
      <c r="AL532" s="19"/>
      <c r="AM532" s="19" t="n">
        <v>0.683545156705706</v>
      </c>
      <c r="AN532" s="19" t="n">
        <v>0.672333005297312</v>
      </c>
      <c r="AO532" s="19" t="n">
        <v>0.765888510902637</v>
      </c>
      <c r="AP532" s="19"/>
      <c r="AQ532" s="19" t="n">
        <v>0.685535594898409</v>
      </c>
      <c r="AR532" s="19" t="n">
        <v>0.703000202421817</v>
      </c>
      <c r="AS532" s="19" t="n">
        <v>0.727359546948092</v>
      </c>
      <c r="AT532" s="19" t="n">
        <v>0.624040762217662</v>
      </c>
      <c r="AU532" s="19" t="n">
        <v>0.732246130556937</v>
      </c>
    </row>
    <row r="533">
      <c r="B533" t="s">
        <v>238</v>
      </c>
      <c r="C533" s="19" t="n">
        <v>0.677428586172812</v>
      </c>
      <c r="D533" s="19" t="n">
        <v>0.636000653579928</v>
      </c>
      <c r="E533" s="19" t="n">
        <v>0.714301528077577</v>
      </c>
      <c r="F533" s="19"/>
      <c r="G533" s="19" t="n">
        <v>0.62580113759887</v>
      </c>
      <c r="H533" s="19" t="n">
        <v>0.556264461171178</v>
      </c>
      <c r="I533" s="19" t="n">
        <v>0.647672759126629</v>
      </c>
      <c r="J533" s="19" t="n">
        <v>0.6799026428964</v>
      </c>
      <c r="K533" s="19" t="n">
        <v>0.74708253525907</v>
      </c>
      <c r="L533" s="19" t="n">
        <v>0.760561854110392</v>
      </c>
      <c r="M533" s="19"/>
      <c r="N533" s="19" t="n">
        <v>0.720308224879718</v>
      </c>
      <c r="O533" s="19" t="n">
        <v>0.684824124909464</v>
      </c>
      <c r="P533" s="19" t="n">
        <v>0.662361167173791</v>
      </c>
      <c r="Q533" s="19" t="n">
        <v>0.634656315830181</v>
      </c>
      <c r="R533" s="19"/>
      <c r="S533" s="19" t="n">
        <v>0.611780782473625</v>
      </c>
      <c r="T533" s="19" t="n">
        <v>0.735177409023445</v>
      </c>
      <c r="U533" s="19" t="n">
        <v>0.68874496751178</v>
      </c>
      <c r="V533" s="19" t="n">
        <v>0.673885813424786</v>
      </c>
      <c r="W533" s="19" t="n">
        <v>0.721690109142324</v>
      </c>
      <c r="X533" s="19" t="n">
        <v>0.640958400633822</v>
      </c>
      <c r="Y533" s="19" t="n">
        <v>0.663884086473422</v>
      </c>
      <c r="Z533" s="19" t="n">
        <v>0.717226715379763</v>
      </c>
      <c r="AA533" s="19" t="n">
        <v>0.673601502984654</v>
      </c>
      <c r="AB533" s="19"/>
      <c r="AC533" s="19" t="n">
        <v>0.679729634182899</v>
      </c>
      <c r="AD533" s="19" t="n">
        <v>0.716642630251239</v>
      </c>
      <c r="AE533" s="19" t="n">
        <v>0.571262799479626</v>
      </c>
      <c r="AF533" s="19"/>
      <c r="AG533" s="19" t="n">
        <v>0.720102401576616</v>
      </c>
      <c r="AH533" s="19" t="n">
        <v>0.652615732234856</v>
      </c>
      <c r="AI533" s="19" t="n">
        <v>0.710956002363386</v>
      </c>
      <c r="AJ533" s="19" t="n">
        <v>0.668403209450975</v>
      </c>
      <c r="AK533" s="19" t="n">
        <v>0.576849874746735</v>
      </c>
      <c r="AL533" s="19"/>
      <c r="AM533" s="19" t="n">
        <v>0.690393452065047</v>
      </c>
      <c r="AN533" s="19" t="n">
        <v>0.660285826940286</v>
      </c>
      <c r="AO533" s="19" t="n">
        <v>0.710153124262081</v>
      </c>
      <c r="AP533" s="19"/>
      <c r="AQ533" s="19" t="n">
        <v>0.641205956733266</v>
      </c>
      <c r="AR533" s="19" t="n">
        <v>0.702266792995908</v>
      </c>
      <c r="AS533" s="19" t="n">
        <v>0.686050445647206</v>
      </c>
      <c r="AT533" s="19" t="n">
        <v>0.624823940250915</v>
      </c>
      <c r="AU533" s="19" t="n">
        <v>0.82391895189547</v>
      </c>
    </row>
    <row r="534">
      <c r="B534" t="s">
        <v>239</v>
      </c>
      <c r="C534" s="19" t="n">
        <v>0.580500934619509</v>
      </c>
      <c r="D534" s="19" t="n">
        <v>0.521827689564191</v>
      </c>
      <c r="E534" s="19" t="n">
        <v>0.633748480713852</v>
      </c>
      <c r="F534" s="19"/>
      <c r="G534" s="19" t="n">
        <v>0.588253019487905</v>
      </c>
      <c r="H534" s="19" t="n">
        <v>0.507109858288527</v>
      </c>
      <c r="I534" s="19" t="n">
        <v>0.553523948512579</v>
      </c>
      <c r="J534" s="19" t="n">
        <v>0.598162907428948</v>
      </c>
      <c r="K534" s="19" t="n">
        <v>0.592032757941715</v>
      </c>
      <c r="L534" s="19" t="n">
        <v>0.628745664852154</v>
      </c>
      <c r="M534" s="19"/>
      <c r="N534" s="19" t="n">
        <v>0.608650179034623</v>
      </c>
      <c r="O534" s="19" t="n">
        <v>0.597278676349033</v>
      </c>
      <c r="P534" s="19" t="n">
        <v>0.53915808764843</v>
      </c>
      <c r="Q534" s="19" t="n">
        <v>0.56582047939021</v>
      </c>
      <c r="R534" s="19"/>
      <c r="S534" s="19" t="n">
        <v>0.522261299243669</v>
      </c>
      <c r="T534" s="19" t="n">
        <v>0.627003931893867</v>
      </c>
      <c r="U534" s="19" t="n">
        <v>0.597306983452153</v>
      </c>
      <c r="V534" s="19" t="n">
        <v>0.557283547232155</v>
      </c>
      <c r="W534" s="19" t="n">
        <v>0.617062552241291</v>
      </c>
      <c r="X534" s="19" t="n">
        <v>0.530310668024493</v>
      </c>
      <c r="Y534" s="19" t="n">
        <v>0.589591160102539</v>
      </c>
      <c r="Z534" s="19" t="n">
        <v>0.519435558518139</v>
      </c>
      <c r="AA534" s="19" t="n">
        <v>0.630834965775707</v>
      </c>
      <c r="AB534" s="19"/>
      <c r="AC534" s="19" t="n">
        <v>0.542328446810509</v>
      </c>
      <c r="AD534" s="19" t="n">
        <v>0.620728079961251</v>
      </c>
      <c r="AE534" s="19" t="n">
        <v>0.536315524316645</v>
      </c>
      <c r="AF534" s="19"/>
      <c r="AG534" s="19" t="n">
        <v>0.56834200273534</v>
      </c>
      <c r="AH534" s="19" t="n">
        <v>0.576365646756196</v>
      </c>
      <c r="AI534" s="19" t="n">
        <v>0.590399823853097</v>
      </c>
      <c r="AJ534" s="19" t="n">
        <v>0.457121318672084</v>
      </c>
      <c r="AK534" s="19" t="n">
        <v>0.556782491294278</v>
      </c>
      <c r="AL534" s="19"/>
      <c r="AM534" s="19" t="n">
        <v>0.576543664536783</v>
      </c>
      <c r="AN534" s="19" t="n">
        <v>0.572089310159521</v>
      </c>
      <c r="AO534" s="19" t="n">
        <v>0.626433655743837</v>
      </c>
      <c r="AP534" s="19"/>
      <c r="AQ534" s="19" t="n">
        <v>0.564782893209906</v>
      </c>
      <c r="AR534" s="19" t="n">
        <v>0.580372021164078</v>
      </c>
      <c r="AS534" s="19" t="n">
        <v>0.595309149705468</v>
      </c>
      <c r="AT534" s="19" t="n">
        <v>0.545988253733303</v>
      </c>
      <c r="AU534" s="19" t="n">
        <v>0.785885834647203</v>
      </c>
    </row>
    <row r="535">
      <c r="B535" t="s">
        <v>240</v>
      </c>
      <c r="C535" s="19" t="n">
        <v>0.569324404269675</v>
      </c>
      <c r="D535" s="19" t="n">
        <v>0.567862554960927</v>
      </c>
      <c r="E535" s="19" t="n">
        <v>0.570190659865055</v>
      </c>
      <c r="F535" s="19"/>
      <c r="G535" s="19" t="n">
        <v>0.497962490655848</v>
      </c>
      <c r="H535" s="19" t="n">
        <v>0.450691673179212</v>
      </c>
      <c r="I535" s="19" t="n">
        <v>0.506153750697019</v>
      </c>
      <c r="J535" s="19" t="n">
        <v>0.596037807786921</v>
      </c>
      <c r="K535" s="19" t="n">
        <v>0.637538621907073</v>
      </c>
      <c r="L535" s="19" t="n">
        <v>0.666545819975398</v>
      </c>
      <c r="M535" s="19"/>
      <c r="N535" s="19" t="n">
        <v>0.590773211836142</v>
      </c>
      <c r="O535" s="19" t="n">
        <v>0.55625814919034</v>
      </c>
      <c r="P535" s="19" t="n">
        <v>0.577470015144144</v>
      </c>
      <c r="Q535" s="19" t="n">
        <v>0.549293904243469</v>
      </c>
      <c r="R535" s="19"/>
      <c r="S535" s="19" t="n">
        <v>0.529421253158703</v>
      </c>
      <c r="T535" s="19" t="n">
        <v>0.649828661590711</v>
      </c>
      <c r="U535" s="19" t="n">
        <v>0.552364635365636</v>
      </c>
      <c r="V535" s="19" t="n">
        <v>0.52917590701066</v>
      </c>
      <c r="W535" s="19" t="n">
        <v>0.568496833844936</v>
      </c>
      <c r="X535" s="19" t="n">
        <v>0.532153660524218</v>
      </c>
      <c r="Y535" s="19" t="n">
        <v>0.583216802808862</v>
      </c>
      <c r="Z535" s="19" t="n">
        <v>0.614721074287822</v>
      </c>
      <c r="AA535" s="19" t="n">
        <v>0.567049188196157</v>
      </c>
      <c r="AB535" s="19"/>
      <c r="AC535" s="19" t="n">
        <v>0.614152419044032</v>
      </c>
      <c r="AD535" s="19" t="n">
        <v>0.5501445958399</v>
      </c>
      <c r="AE535" s="19" t="n">
        <v>0.519364252861782</v>
      </c>
      <c r="AF535" s="19"/>
      <c r="AG535" s="19" t="n">
        <v>0.622694770762043</v>
      </c>
      <c r="AH535" s="19" t="n">
        <v>0.524010009802864</v>
      </c>
      <c r="AI535" s="19" t="n">
        <v>0.543627567537435</v>
      </c>
      <c r="AJ535" s="19" t="n">
        <v>0.585396419543682</v>
      </c>
      <c r="AK535" s="19" t="n">
        <v>0.533142298683399</v>
      </c>
      <c r="AL535" s="19"/>
      <c r="AM535" s="19" t="n">
        <v>0.595052135336344</v>
      </c>
      <c r="AN535" s="19" t="n">
        <v>0.519446651975133</v>
      </c>
      <c r="AO535" s="19" t="n">
        <v>0.538170025366689</v>
      </c>
      <c r="AP535" s="19"/>
      <c r="AQ535" s="19" t="n">
        <v>0.563809958314097</v>
      </c>
      <c r="AR535" s="19" t="n">
        <v>0.57789907455172</v>
      </c>
      <c r="AS535" s="19" t="n">
        <v>0.559585360847631</v>
      </c>
      <c r="AT535" s="19" t="n">
        <v>0.566061131281025</v>
      </c>
      <c r="AU535" s="19" t="n">
        <v>0.658370498694309</v>
      </c>
    </row>
    <row r="536">
      <c r="B536" t="s">
        <v>241</v>
      </c>
      <c r="C536" s="19" t="n">
        <v>0.541539493586143</v>
      </c>
      <c r="D536" s="19" t="n">
        <v>0.513789030432048</v>
      </c>
      <c r="E536" s="19" t="n">
        <v>0.565640064422645</v>
      </c>
      <c r="F536" s="19"/>
      <c r="G536" s="19" t="n">
        <v>0.50564771384343</v>
      </c>
      <c r="H536" s="19" t="n">
        <v>0.357569512726242</v>
      </c>
      <c r="I536" s="19" t="n">
        <v>0.446284212427137</v>
      </c>
      <c r="J536" s="19" t="n">
        <v>0.531905001915475</v>
      </c>
      <c r="K536" s="19" t="n">
        <v>0.657723526880309</v>
      </c>
      <c r="L536" s="19" t="n">
        <v>0.68581738133822</v>
      </c>
      <c r="M536" s="19"/>
      <c r="N536" s="19" t="n">
        <v>0.599795681745031</v>
      </c>
      <c r="O536" s="19" t="n">
        <v>0.549314514022312</v>
      </c>
      <c r="P536" s="19" t="n">
        <v>0.503759378552539</v>
      </c>
      <c r="Q536" s="19" t="n">
        <v>0.500121633303869</v>
      </c>
      <c r="R536" s="19"/>
      <c r="S536" s="19" t="n">
        <v>0.458422821186897</v>
      </c>
      <c r="T536" s="19" t="n">
        <v>0.585252681846249</v>
      </c>
      <c r="U536" s="19" t="n">
        <v>0.555257961655421</v>
      </c>
      <c r="V536" s="19" t="n">
        <v>0.557769369635007</v>
      </c>
      <c r="W536" s="19" t="n">
        <v>0.609226427644739</v>
      </c>
      <c r="X536" s="19" t="n">
        <v>0.544755555370273</v>
      </c>
      <c r="Y536" s="19" t="n">
        <v>0.547917454970572</v>
      </c>
      <c r="Z536" s="19" t="n">
        <v>0.493578228675109</v>
      </c>
      <c r="AA536" s="19" t="n">
        <v>0.527566263311146</v>
      </c>
      <c r="AB536" s="19"/>
      <c r="AC536" s="19" t="n">
        <v>0.569307404331403</v>
      </c>
      <c r="AD536" s="19" t="n">
        <v>0.567742092588031</v>
      </c>
      <c r="AE536" s="19" t="n">
        <v>0.380116578393239</v>
      </c>
      <c r="AF536" s="19"/>
      <c r="AG536" s="19" t="n">
        <v>0.583894952503062</v>
      </c>
      <c r="AH536" s="19" t="n">
        <v>0.52891806457558</v>
      </c>
      <c r="AI536" s="19" t="n">
        <v>0.581018573846747</v>
      </c>
      <c r="AJ536" s="19" t="n">
        <v>0.599512134208223</v>
      </c>
      <c r="AK536" s="19" t="n">
        <v>0.417985510477909</v>
      </c>
      <c r="AL536" s="19"/>
      <c r="AM536" s="19" t="n">
        <v>0.545912006888345</v>
      </c>
      <c r="AN536" s="19" t="n">
        <v>0.500722963864748</v>
      </c>
      <c r="AO536" s="19" t="n">
        <v>0.560487351741115</v>
      </c>
      <c r="AP536" s="19"/>
      <c r="AQ536" s="19" t="n">
        <v>0.509035789345971</v>
      </c>
      <c r="AR536" s="19" t="n">
        <v>0.569499053859317</v>
      </c>
      <c r="AS536" s="19" t="n">
        <v>0.546126725751974</v>
      </c>
      <c r="AT536" s="19" t="n">
        <v>0.507751555841393</v>
      </c>
      <c r="AU536" s="19" t="n">
        <v>0.476868537101826</v>
      </c>
    </row>
    <row r="537">
      <c r="B537" t="s">
        <v>242</v>
      </c>
      <c r="C537" s="19" t="n">
        <v>0.505948065311893</v>
      </c>
      <c r="D537" s="19" t="n">
        <v>0.490380337077884</v>
      </c>
      <c r="E537" s="19" t="n">
        <v>0.521675480126456</v>
      </c>
      <c r="F537" s="19"/>
      <c r="G537" s="19" t="n">
        <v>0.418818717770055</v>
      </c>
      <c r="H537" s="19" t="n">
        <v>0.416213425246684</v>
      </c>
      <c r="I537" s="19" t="n">
        <v>0.426900219086381</v>
      </c>
      <c r="J537" s="19" t="n">
        <v>0.510184091167092</v>
      </c>
      <c r="K537" s="19" t="n">
        <v>0.549597106511725</v>
      </c>
      <c r="L537" s="19" t="n">
        <v>0.633120528218569</v>
      </c>
      <c r="M537" s="19"/>
      <c r="N537" s="19" t="n">
        <v>0.552065088815137</v>
      </c>
      <c r="O537" s="19" t="n">
        <v>0.475150597608286</v>
      </c>
      <c r="P537" s="19" t="n">
        <v>0.548145687036772</v>
      </c>
      <c r="Q537" s="19" t="n">
        <v>0.448880949083809</v>
      </c>
      <c r="R537" s="19"/>
      <c r="S537" s="19" t="n">
        <v>0.457140141749299</v>
      </c>
      <c r="T537" s="19" t="n">
        <v>0.50867948794453</v>
      </c>
      <c r="U537" s="19" t="n">
        <v>0.531516471569412</v>
      </c>
      <c r="V537" s="19" t="n">
        <v>0.51061194728324</v>
      </c>
      <c r="W537" s="19" t="n">
        <v>0.528628193617791</v>
      </c>
      <c r="X537" s="19" t="n">
        <v>0.491372353054217</v>
      </c>
      <c r="Y537" s="19" t="n">
        <v>0.456747837773941</v>
      </c>
      <c r="Z537" s="19" t="n">
        <v>0.520683625205648</v>
      </c>
      <c r="AA537" s="19" t="n">
        <v>0.56556269267528</v>
      </c>
      <c r="AB537" s="19"/>
      <c r="AC537" s="19" t="n">
        <v>0.544437243582121</v>
      </c>
      <c r="AD537" s="19" t="n">
        <v>0.496605714250193</v>
      </c>
      <c r="AE537" s="19" t="n">
        <v>0.459933628498223</v>
      </c>
      <c r="AF537" s="19"/>
      <c r="AG537" s="19" t="n">
        <v>0.556522384096721</v>
      </c>
      <c r="AH537" s="19" t="n">
        <v>0.466625007624541</v>
      </c>
      <c r="AI537" s="19" t="n">
        <v>0.54097764226812</v>
      </c>
      <c r="AJ537" s="19" t="n">
        <v>0.439232963054129</v>
      </c>
      <c r="AK537" s="19" t="n">
        <v>0.477474464578523</v>
      </c>
      <c r="AL537" s="19"/>
      <c r="AM537" s="19" t="n">
        <v>0.557378361644372</v>
      </c>
      <c r="AN537" s="19" t="n">
        <v>0.45429496194567</v>
      </c>
      <c r="AO537" s="19" t="n">
        <v>0.522856845477297</v>
      </c>
      <c r="AP537" s="19"/>
      <c r="AQ537" s="19" t="n">
        <v>0.445337621772365</v>
      </c>
      <c r="AR537" s="19" t="n">
        <v>0.510724711273817</v>
      </c>
      <c r="AS537" s="19" t="n">
        <v>0.523454256217615</v>
      </c>
      <c r="AT537" s="19" t="n">
        <v>0.514995056253237</v>
      </c>
      <c r="AU537" s="19" t="n">
        <v>0.619006711428962</v>
      </c>
    </row>
    <row r="538">
      <c r="B538" t="s">
        <v>243</v>
      </c>
      <c r="C538" s="19" t="n">
        <v>0.471706626421857</v>
      </c>
      <c r="D538" s="19" t="n">
        <v>0.446796112400468</v>
      </c>
      <c r="E538" s="19" t="n">
        <v>0.495164591013364</v>
      </c>
      <c r="F538" s="19"/>
      <c r="G538" s="19" t="n">
        <v>0.490442991622876</v>
      </c>
      <c r="H538" s="19" t="n">
        <v>0.430473457205698</v>
      </c>
      <c r="I538" s="19" t="n">
        <v>0.452217586886367</v>
      </c>
      <c r="J538" s="19" t="n">
        <v>0.467945664586824</v>
      </c>
      <c r="K538" s="19" t="n">
        <v>0.471239640739315</v>
      </c>
      <c r="L538" s="19" t="n">
        <v>0.509796142054147</v>
      </c>
      <c r="M538" s="19"/>
      <c r="N538" s="19" t="n">
        <v>0.560417099888103</v>
      </c>
      <c r="O538" s="19" t="n">
        <v>0.484379002116817</v>
      </c>
      <c r="P538" s="19" t="n">
        <v>0.431368188556419</v>
      </c>
      <c r="Q538" s="19" t="n">
        <v>0.395563842585221</v>
      </c>
      <c r="R538" s="19"/>
      <c r="S538" s="19" t="n">
        <v>0.485755401262085</v>
      </c>
      <c r="T538" s="19" t="n">
        <v>0.498961747097444</v>
      </c>
      <c r="U538" s="19" t="n">
        <v>0.43494911047566</v>
      </c>
      <c r="V538" s="19" t="n">
        <v>0.4359235483806</v>
      </c>
      <c r="W538" s="19" t="n">
        <v>0.454272381410149</v>
      </c>
      <c r="X538" s="19" t="n">
        <v>0.495597663758509</v>
      </c>
      <c r="Y538" s="19" t="n">
        <v>0.452424489615564</v>
      </c>
      <c r="Z538" s="19" t="n">
        <v>0.494911134276625</v>
      </c>
      <c r="AA538" s="19" t="n">
        <v>0.478065555317964</v>
      </c>
      <c r="AB538" s="19"/>
      <c r="AC538" s="19" t="n">
        <v>0.434768896753294</v>
      </c>
      <c r="AD538" s="19" t="n">
        <v>0.506565009146492</v>
      </c>
      <c r="AE538" s="19" t="n">
        <v>0.448230673529424</v>
      </c>
      <c r="AF538" s="19"/>
      <c r="AG538" s="19" t="n">
        <v>0.470554123957821</v>
      </c>
      <c r="AH538" s="19" t="n">
        <v>0.480280216548094</v>
      </c>
      <c r="AI538" s="19" t="n">
        <v>0.526801506416966</v>
      </c>
      <c r="AJ538" s="19" t="n">
        <v>0.303721933393569</v>
      </c>
      <c r="AK538" s="19" t="n">
        <v>0.424569751582862</v>
      </c>
      <c r="AL538" s="19"/>
      <c r="AM538" s="19" t="n">
        <v>0.488910207781166</v>
      </c>
      <c r="AN538" s="19" t="n">
        <v>0.466044507430695</v>
      </c>
      <c r="AO538" s="19" t="n">
        <v>0.489271525262582</v>
      </c>
      <c r="AP538" s="19"/>
      <c r="AQ538" s="19" t="n">
        <v>0.359586815742349</v>
      </c>
      <c r="AR538" s="19" t="n">
        <v>0.480035852742207</v>
      </c>
      <c r="AS538" s="19" t="n">
        <v>0.543649658640483</v>
      </c>
      <c r="AT538" s="19" t="n">
        <v>0.5394523052554</v>
      </c>
      <c r="AU538" s="19" t="n">
        <v>0.533342375966671</v>
      </c>
    </row>
    <row r="539">
      <c r="B539" t="s">
        <v>244</v>
      </c>
      <c r="C539" s="19" t="n">
        <v>0.359084909010882</v>
      </c>
      <c r="D539" s="19" t="n">
        <v>0.345434358590203</v>
      </c>
      <c r="E539" s="19" t="n">
        <v>0.373127975831395</v>
      </c>
      <c r="F539" s="19"/>
      <c r="G539" s="19" t="n">
        <v>0.362037785221406</v>
      </c>
      <c r="H539" s="19" t="n">
        <v>0.300883079295429</v>
      </c>
      <c r="I539" s="19" t="n">
        <v>0.261572066794023</v>
      </c>
      <c r="J539" s="19" t="n">
        <v>0.394679976956198</v>
      </c>
      <c r="K539" s="19" t="n">
        <v>0.388255665042939</v>
      </c>
      <c r="L539" s="19" t="n">
        <v>0.422789456157631</v>
      </c>
      <c r="M539" s="19"/>
      <c r="N539" s="19" t="n">
        <v>0.429104818418072</v>
      </c>
      <c r="O539" s="19" t="n">
        <v>0.334325920893135</v>
      </c>
      <c r="P539" s="19" t="n">
        <v>0.337808482328616</v>
      </c>
      <c r="Q539" s="19" t="n">
        <v>0.322149965929539</v>
      </c>
      <c r="R539" s="19"/>
      <c r="S539" s="19" t="n">
        <v>0.348867095235479</v>
      </c>
      <c r="T539" s="19" t="n">
        <v>0.369532840564038</v>
      </c>
      <c r="U539" s="19" t="n">
        <v>0.334562581286893</v>
      </c>
      <c r="V539" s="19" t="n">
        <v>0.309878799208759</v>
      </c>
      <c r="W539" s="19" t="n">
        <v>0.377496991436369</v>
      </c>
      <c r="X539" s="19" t="n">
        <v>0.412609622578719</v>
      </c>
      <c r="Y539" s="19" t="n">
        <v>0.33025154221671</v>
      </c>
      <c r="Z539" s="19" t="n">
        <v>0.328539178403588</v>
      </c>
      <c r="AA539" s="19" t="n">
        <v>0.396793342666677</v>
      </c>
      <c r="AB539" s="19"/>
      <c r="AC539" s="19" t="n">
        <v>0.348891977308256</v>
      </c>
      <c r="AD539" s="19" t="n">
        <v>0.383876219005322</v>
      </c>
      <c r="AE539" s="19" t="n">
        <v>0.280521873430498</v>
      </c>
      <c r="AF539" s="19"/>
      <c r="AG539" s="19" t="n">
        <v>0.37592869076135</v>
      </c>
      <c r="AH539" s="19" t="n">
        <v>0.336822850823515</v>
      </c>
      <c r="AI539" s="19" t="n">
        <v>0.371519690686814</v>
      </c>
      <c r="AJ539" s="19" t="n">
        <v>0.286206413881894</v>
      </c>
      <c r="AK539" s="19" t="n">
        <v>0.28904316534792</v>
      </c>
      <c r="AL539" s="19"/>
      <c r="AM539" s="19" t="n">
        <v>0.404943025427556</v>
      </c>
      <c r="AN539" s="19" t="n">
        <v>0.341607197239729</v>
      </c>
      <c r="AO539" s="19" t="n">
        <v>0.380167808963513</v>
      </c>
      <c r="AP539" s="19"/>
      <c r="AQ539" s="19" t="n">
        <v>0.301876713868672</v>
      </c>
      <c r="AR539" s="19" t="n">
        <v>0.397143689986658</v>
      </c>
      <c r="AS539" s="19" t="n">
        <v>0.362301906934977</v>
      </c>
      <c r="AT539" s="19" t="n">
        <v>0.365889521380011</v>
      </c>
      <c r="AU539" s="19" t="n">
        <v>0.303686495325049</v>
      </c>
    </row>
    <row r="540">
      <c r="B540" t="s">
        <v>88</v>
      </c>
      <c r="C540" s="19" t="n">
        <v>0.0356038540144791</v>
      </c>
      <c r="D540" s="19" t="n">
        <v>0.0335088920645738</v>
      </c>
      <c r="E540" s="19" t="n">
        <v>0.037769898529516</v>
      </c>
      <c r="F540" s="19"/>
      <c r="G540" s="19" t="n">
        <v>0.0127570237673662</v>
      </c>
      <c r="H540" s="19" t="n">
        <v>0.0500810900092213</v>
      </c>
      <c r="I540" s="19" t="n">
        <v>0.0404205084946792</v>
      </c>
      <c r="J540" s="19" t="n">
        <v>0.0354309586217846</v>
      </c>
      <c r="K540" s="19" t="n">
        <v>0.0268647993049382</v>
      </c>
      <c r="L540" s="19" t="n">
        <v>0.0381556785328096</v>
      </c>
      <c r="M540" s="19"/>
      <c r="N540" s="19" t="n">
        <v>0.0152050143842752</v>
      </c>
      <c r="O540" s="19" t="n">
        <v>0.0409650679697344</v>
      </c>
      <c r="P540" s="19" t="n">
        <v>0.0341797349949484</v>
      </c>
      <c r="Q540" s="19" t="n">
        <v>0.0537286868590841</v>
      </c>
      <c r="R540" s="19"/>
      <c r="S540" s="19" t="n">
        <v>0.0338882211539439</v>
      </c>
      <c r="T540" s="19" t="n">
        <v>0.0263498542692989</v>
      </c>
      <c r="U540" s="19" t="n">
        <v>0.0459417655426552</v>
      </c>
      <c r="V540" s="19" t="n">
        <v>0.0509806561214112</v>
      </c>
      <c r="W540" s="19" t="n">
        <v>0.0289622543305703</v>
      </c>
      <c r="X540" s="19" t="n">
        <v>0.0467870286445589</v>
      </c>
      <c r="Y540" s="19" t="n">
        <v>0.0278449625259614</v>
      </c>
      <c r="Z540" s="19" t="n">
        <v>0.0321007364862963</v>
      </c>
      <c r="AA540" s="19" t="n">
        <v>0.0306657517573974</v>
      </c>
      <c r="AB540" s="19"/>
      <c r="AC540" s="19" t="n">
        <v>0.0403306131934485</v>
      </c>
      <c r="AD540" s="19" t="n">
        <v>0.0308965214515311</v>
      </c>
      <c r="AE540" s="19" t="n">
        <v>0.0490773306010586</v>
      </c>
      <c r="AF540" s="19"/>
      <c r="AG540" s="19" t="n">
        <v>0.0314635916096312</v>
      </c>
      <c r="AH540" s="19" t="n">
        <v>0.0343661514885362</v>
      </c>
      <c r="AI540" s="19" t="n">
        <v>0.0302420463730548</v>
      </c>
      <c r="AJ540" s="19" t="n">
        <v>0.0324674828848215</v>
      </c>
      <c r="AK540" s="19" t="n">
        <v>0.0538497668899446</v>
      </c>
      <c r="AL540" s="19"/>
      <c r="AM540" s="19" t="n">
        <v>0.0269213665940661</v>
      </c>
      <c r="AN540" s="19" t="n">
        <v>0.0310435161774885</v>
      </c>
      <c r="AO540" s="19" t="n">
        <v>0.0344762156553604</v>
      </c>
      <c r="AP540" s="19"/>
      <c r="AQ540" s="19" t="n">
        <v>0.0438664844422035</v>
      </c>
      <c r="AR540" s="19" t="n">
        <v>0.0493956386371965</v>
      </c>
      <c r="AS540" s="19" t="n">
        <v>0.0234310193352672</v>
      </c>
      <c r="AT540" s="19" t="n">
        <v>0.0277510602846983</v>
      </c>
      <c r="AU540" s="19" t="n">
        <v>0</v>
      </c>
    </row>
    <row r="541">
      <c r="B541" t="s">
        <v>245</v>
      </c>
      <c r="C541" s="19" t="n">
        <v>0.00678083367479441</v>
      </c>
      <c r="D541" s="19" t="n">
        <v>0.00818565280476528</v>
      </c>
      <c r="E541" s="19" t="n">
        <v>0.00550633538963374</v>
      </c>
      <c r="F541" s="19"/>
      <c r="G541" s="19" t="n">
        <v>0.00603574754205525</v>
      </c>
      <c r="H541" s="19" t="n">
        <v>0</v>
      </c>
      <c r="I541" s="19" t="n">
        <v>0.00378112647178628</v>
      </c>
      <c r="J541" s="19" t="n">
        <v>0.00727145088663861</v>
      </c>
      <c r="K541" s="19" t="n">
        <v>0.0133554353479385</v>
      </c>
      <c r="L541" s="19" t="n">
        <v>0.00931531852356494</v>
      </c>
      <c r="M541" s="19"/>
      <c r="N541" s="19" t="n">
        <v>0.0138884153676145</v>
      </c>
      <c r="O541" s="19" t="n">
        <v>0.00492029969393241</v>
      </c>
      <c r="P541" s="19" t="n">
        <v>0.00476300319272236</v>
      </c>
      <c r="Q541" s="19" t="n">
        <v>0.00290038268292784</v>
      </c>
      <c r="R541" s="19"/>
      <c r="S541" s="19" t="n">
        <v>0.0140417765781712</v>
      </c>
      <c r="T541" s="19" t="n">
        <v>0.00774138933859199</v>
      </c>
      <c r="U541" s="19" t="n">
        <v>0.0112849746276578</v>
      </c>
      <c r="V541" s="19" t="n">
        <v>0</v>
      </c>
      <c r="W541" s="19" t="n">
        <v>0.0101124651555893</v>
      </c>
      <c r="X541" s="19" t="n">
        <v>0</v>
      </c>
      <c r="Y541" s="19" t="n">
        <v>0.00374356217307724</v>
      </c>
      <c r="Z541" s="19" t="n">
        <v>0.0191465387297639</v>
      </c>
      <c r="AA541" s="19" t="n">
        <v>0</v>
      </c>
      <c r="AB541" s="19"/>
      <c r="AC541" s="19" t="n">
        <v>0.00488197056490636</v>
      </c>
      <c r="AD541" s="19" t="n">
        <v>0.00964710718514011</v>
      </c>
      <c r="AE541" s="19" t="n">
        <v>0</v>
      </c>
      <c r="AF541" s="19"/>
      <c r="AG541" s="19" t="n">
        <v>0.00816478983048445</v>
      </c>
      <c r="AH541" s="19" t="n">
        <v>0.00869506711959611</v>
      </c>
      <c r="AI541" s="19" t="n">
        <v>0</v>
      </c>
      <c r="AJ541" s="19" t="n">
        <v>0</v>
      </c>
      <c r="AK541" s="19" t="n">
        <v>0.00265199085654141</v>
      </c>
      <c r="AL541" s="19"/>
      <c r="AM541" s="19" t="n">
        <v>0.00673079992742428</v>
      </c>
      <c r="AN541" s="19" t="n">
        <v>0.00524032302265444</v>
      </c>
      <c r="AO541" s="19" t="n">
        <v>0.00687923180044143</v>
      </c>
      <c r="AP541" s="19"/>
      <c r="AQ541" s="19" t="n">
        <v>0.001779592196598</v>
      </c>
      <c r="AR541" s="19" t="n">
        <v>0.00186639212930685</v>
      </c>
      <c r="AS541" s="19" t="n">
        <v>0.0104404515445454</v>
      </c>
      <c r="AT541" s="19" t="n">
        <v>0.0156294845854319</v>
      </c>
      <c r="AU541" s="19" t="n">
        <v>0</v>
      </c>
    </row>
    <row r="542">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row>
    <row r="543">
      <c r="B543" s="7" t="s">
        <v>247</v>
      </c>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row>
    <row r="544">
      <c r="B544" s="26" t="s">
        <v>79</v>
      </c>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row>
    <row r="545">
      <c r="B545" t="s">
        <v>244</v>
      </c>
      <c r="C545" s="19" t="n">
        <v>0.555451845643901</v>
      </c>
      <c r="D545" s="19" t="n">
        <v>0.525811774184138</v>
      </c>
      <c r="E545" s="19" t="n">
        <v>0.582252998345174</v>
      </c>
      <c r="F545" s="19"/>
      <c r="G545" s="19" t="n">
        <v>0.59586349012551</v>
      </c>
      <c r="H545" s="19" t="n">
        <v>0.464938642774074</v>
      </c>
      <c r="I545" s="19" t="n">
        <v>0.469585007038452</v>
      </c>
      <c r="J545" s="19" t="n">
        <v>0.583428816026118</v>
      </c>
      <c r="K545" s="19" t="n">
        <v>0.634123601082562</v>
      </c>
      <c r="L545" s="19" t="n">
        <v>0.589268985444994</v>
      </c>
      <c r="M545" s="19"/>
      <c r="N545" s="19" t="n">
        <v>0.586962178356133</v>
      </c>
      <c r="O545" s="19" t="n">
        <v>0.579812637730733</v>
      </c>
      <c r="P545" s="19" t="n">
        <v>0.539911915532937</v>
      </c>
      <c r="Q545" s="19" t="n">
        <v>0.508088139747998</v>
      </c>
      <c r="R545" s="19"/>
      <c r="S545" s="19" t="n">
        <v>0.518422816063935</v>
      </c>
      <c r="T545" s="19" t="n">
        <v>0.619313076896209</v>
      </c>
      <c r="U545" s="19" t="n">
        <v>0.591454499232939</v>
      </c>
      <c r="V545" s="19" t="n">
        <v>0.496987504190054</v>
      </c>
      <c r="W545" s="19" t="n">
        <v>0.561644713836207</v>
      </c>
      <c r="X545" s="19" t="n">
        <v>0.503228507913559</v>
      </c>
      <c r="Y545" s="19" t="n">
        <v>0.594106123462911</v>
      </c>
      <c r="Z545" s="19" t="n">
        <v>0.646559270553248</v>
      </c>
      <c r="AA545" s="19" t="n">
        <v>0.516275196922706</v>
      </c>
      <c r="AB545" s="19"/>
      <c r="AC545" s="19" t="n">
        <v>0.56608733899228</v>
      </c>
      <c r="AD545" s="19" t="n">
        <v>0.568057568667709</v>
      </c>
      <c r="AE545" s="19" t="n">
        <v>0.470974084281655</v>
      </c>
      <c r="AF545" s="19"/>
      <c r="AG545" s="19" t="n">
        <v>0.565834231226528</v>
      </c>
      <c r="AH545" s="19" t="n">
        <v>0.549335654667682</v>
      </c>
      <c r="AI545" s="19" t="n">
        <v>0.60682251795538</v>
      </c>
      <c r="AJ545" s="19" t="n">
        <v>0.372971427100917</v>
      </c>
      <c r="AK545" s="19" t="n">
        <v>0.511038885251601</v>
      </c>
      <c r="AL545" s="19"/>
      <c r="AM545" s="19" t="n">
        <v>0.566939500590063</v>
      </c>
      <c r="AN545" s="19" t="n">
        <v>0.546250912274712</v>
      </c>
      <c r="AO545" s="19" t="n">
        <v>0.58826978573508</v>
      </c>
      <c r="AP545" s="19"/>
      <c r="AQ545" s="19" t="n">
        <v>0.504619314424747</v>
      </c>
      <c r="AR545" s="19" t="n">
        <v>0.561577533799469</v>
      </c>
      <c r="AS545" s="19" t="n">
        <v>0.608943722634301</v>
      </c>
      <c r="AT545" s="19" t="n">
        <v>0.530351990521407</v>
      </c>
      <c r="AU545" s="19" t="n">
        <v>0.648306433547145</v>
      </c>
    </row>
    <row r="546">
      <c r="B546" t="s">
        <v>243</v>
      </c>
      <c r="C546" s="19" t="n">
        <v>0.479895753120398</v>
      </c>
      <c r="D546" s="19" t="n">
        <v>0.4507781893307</v>
      </c>
      <c r="E546" s="19" t="n">
        <v>0.504108456473153</v>
      </c>
      <c r="F546" s="19"/>
      <c r="G546" s="19" t="n">
        <v>0.509466822685408</v>
      </c>
      <c r="H546" s="19" t="n">
        <v>0.424269178383657</v>
      </c>
      <c r="I546" s="19" t="n">
        <v>0.477652912499848</v>
      </c>
      <c r="J546" s="19" t="n">
        <v>0.488961619285375</v>
      </c>
      <c r="K546" s="19" t="n">
        <v>0.493811761519005</v>
      </c>
      <c r="L546" s="19" t="n">
        <v>0.492581315293757</v>
      </c>
      <c r="M546" s="19"/>
      <c r="N546" s="19" t="n">
        <v>0.555431718513509</v>
      </c>
      <c r="O546" s="19" t="n">
        <v>0.472115435990777</v>
      </c>
      <c r="P546" s="19" t="n">
        <v>0.475958567366491</v>
      </c>
      <c r="Q546" s="19" t="n">
        <v>0.409133422381034</v>
      </c>
      <c r="R546" s="19"/>
      <c r="S546" s="19" t="n">
        <v>0.444493460842146</v>
      </c>
      <c r="T546" s="19" t="n">
        <v>0.51694334493486</v>
      </c>
      <c r="U546" s="19" t="n">
        <v>0.594895638001621</v>
      </c>
      <c r="V546" s="19" t="n">
        <v>0.439565043563265</v>
      </c>
      <c r="W546" s="19" t="n">
        <v>0.524669852296292</v>
      </c>
      <c r="X546" s="19" t="n">
        <v>0.451197072360768</v>
      </c>
      <c r="Y546" s="19" t="n">
        <v>0.453949596583502</v>
      </c>
      <c r="Z546" s="19" t="n">
        <v>0.520070984596934</v>
      </c>
      <c r="AA546" s="19" t="n">
        <v>0.41790170766641</v>
      </c>
      <c r="AB546" s="19"/>
      <c r="AC546" s="19" t="n">
        <v>0.45195069243605</v>
      </c>
      <c r="AD546" s="19" t="n">
        <v>0.520500778998599</v>
      </c>
      <c r="AE546" s="19" t="n">
        <v>0.437735485280182</v>
      </c>
      <c r="AF546" s="19"/>
      <c r="AG546" s="19" t="n">
        <v>0.48759032709516</v>
      </c>
      <c r="AH546" s="19" t="n">
        <v>0.467187779995377</v>
      </c>
      <c r="AI546" s="19" t="n">
        <v>0.51659069557453</v>
      </c>
      <c r="AJ546" s="19" t="n">
        <v>0.392412684815034</v>
      </c>
      <c r="AK546" s="19" t="n">
        <v>0.453802324233111</v>
      </c>
      <c r="AL546" s="19"/>
      <c r="AM546" s="19" t="n">
        <v>0.478380152232877</v>
      </c>
      <c r="AN546" s="19" t="n">
        <v>0.481763776381137</v>
      </c>
      <c r="AO546" s="19" t="n">
        <v>0.496631060522781</v>
      </c>
      <c r="AP546" s="19"/>
      <c r="AQ546" s="19" t="n">
        <v>0.412263806598424</v>
      </c>
      <c r="AR546" s="19" t="n">
        <v>0.441152733061263</v>
      </c>
      <c r="AS546" s="19" t="n">
        <v>0.536832335005067</v>
      </c>
      <c r="AT546" s="19" t="n">
        <v>0.585965993107476</v>
      </c>
      <c r="AU546" s="19" t="n">
        <v>0.696788069073539</v>
      </c>
    </row>
    <row r="547">
      <c r="B547" t="s">
        <v>239</v>
      </c>
      <c r="C547" s="19" t="n">
        <v>0.235358733793079</v>
      </c>
      <c r="D547" s="19" t="n">
        <v>0.244683710051515</v>
      </c>
      <c r="E547" s="19" t="n">
        <v>0.228003968927166</v>
      </c>
      <c r="F547" s="19"/>
      <c r="G547" s="19" t="n">
        <v>0.238044576358858</v>
      </c>
      <c r="H547" s="19" t="n">
        <v>0.320058232688451</v>
      </c>
      <c r="I547" s="19" t="n">
        <v>0.247991760905682</v>
      </c>
      <c r="J547" s="19" t="n">
        <v>0.253816922730463</v>
      </c>
      <c r="K547" s="19" t="n">
        <v>0.196193724641526</v>
      </c>
      <c r="L547" s="19" t="n">
        <v>0.177206165013184</v>
      </c>
      <c r="M547" s="19"/>
      <c r="N547" s="19" t="n">
        <v>0.237468293166563</v>
      </c>
      <c r="O547" s="19" t="n">
        <v>0.186359583253504</v>
      </c>
      <c r="P547" s="19" t="n">
        <v>0.259488835116783</v>
      </c>
      <c r="Q547" s="19" t="n">
        <v>0.257916312681545</v>
      </c>
      <c r="R547" s="19"/>
      <c r="S547" s="19" t="n">
        <v>0.256375955505297</v>
      </c>
      <c r="T547" s="19" t="n">
        <v>0.182376864324594</v>
      </c>
      <c r="U547" s="19" t="n">
        <v>0.224688435866237</v>
      </c>
      <c r="V547" s="19" t="n">
        <v>0.217575339626984</v>
      </c>
      <c r="W547" s="19" t="n">
        <v>0.247503491305449</v>
      </c>
      <c r="X547" s="19" t="n">
        <v>0.261028344086812</v>
      </c>
      <c r="Y547" s="19" t="n">
        <v>0.253518845620861</v>
      </c>
      <c r="Z547" s="19" t="n">
        <v>0.306227526093325</v>
      </c>
      <c r="AA547" s="19" t="n">
        <v>0.230975076815963</v>
      </c>
      <c r="AB547" s="19"/>
      <c r="AC547" s="19" t="n">
        <v>0.214755517222752</v>
      </c>
      <c r="AD547" s="19" t="n">
        <v>0.221067755628091</v>
      </c>
      <c r="AE547" s="19" t="n">
        <v>0.31911570766954</v>
      </c>
      <c r="AF547" s="19"/>
      <c r="AG547" s="19" t="n">
        <v>0.225408714264626</v>
      </c>
      <c r="AH547" s="19" t="n">
        <v>0.230513532857343</v>
      </c>
      <c r="AI547" s="19" t="n">
        <v>0.181268941086151</v>
      </c>
      <c r="AJ547" s="19" t="n">
        <v>0.0582770866333855</v>
      </c>
      <c r="AK547" s="19" t="n">
        <v>0.286710192045714</v>
      </c>
      <c r="AL547" s="19"/>
      <c r="AM547" s="19" t="n">
        <v>0.252140290348472</v>
      </c>
      <c r="AN547" s="19" t="n">
        <v>0.263229905396047</v>
      </c>
      <c r="AO547" s="19" t="n">
        <v>0.182949690931812</v>
      </c>
      <c r="AP547" s="19"/>
      <c r="AQ547" s="19" t="n">
        <v>0.242133247380188</v>
      </c>
      <c r="AR547" s="19" t="n">
        <v>0.225208502676759</v>
      </c>
      <c r="AS547" s="19" t="n">
        <v>0.239102280937781</v>
      </c>
      <c r="AT547" s="19" t="n">
        <v>0.246442003314232</v>
      </c>
      <c r="AU547" s="19" t="n">
        <v>0.500545516494717</v>
      </c>
    </row>
    <row r="548">
      <c r="B548" t="s">
        <v>242</v>
      </c>
      <c r="C548" s="19" t="n">
        <v>0.231790396127165</v>
      </c>
      <c r="D548" s="19" t="n">
        <v>0.23726575425029</v>
      </c>
      <c r="E548" s="19" t="n">
        <v>0.226824647751965</v>
      </c>
      <c r="F548" s="19"/>
      <c r="G548" s="19" t="n">
        <v>0.272301850440058</v>
      </c>
      <c r="H548" s="19" t="n">
        <v>0.312436983149867</v>
      </c>
      <c r="I548" s="19" t="n">
        <v>0.230349717288434</v>
      </c>
      <c r="J548" s="19" t="n">
        <v>0.213837550593571</v>
      </c>
      <c r="K548" s="19" t="n">
        <v>0.201142552797559</v>
      </c>
      <c r="L548" s="19" t="n">
        <v>0.189393513052621</v>
      </c>
      <c r="M548" s="19"/>
      <c r="N548" s="19" t="n">
        <v>0.23266035483212</v>
      </c>
      <c r="O548" s="19" t="n">
        <v>0.224228811306071</v>
      </c>
      <c r="P548" s="19" t="n">
        <v>0.288537447998932</v>
      </c>
      <c r="Q548" s="19" t="n">
        <v>0.189506475093174</v>
      </c>
      <c r="R548" s="19"/>
      <c r="S548" s="19" t="n">
        <v>0.277606484956506</v>
      </c>
      <c r="T548" s="19" t="n">
        <v>0.196960263437139</v>
      </c>
      <c r="U548" s="19" t="n">
        <v>0.180294331254427</v>
      </c>
      <c r="V548" s="19" t="n">
        <v>0.210936279521204</v>
      </c>
      <c r="W548" s="19" t="n">
        <v>0.272901688296081</v>
      </c>
      <c r="X548" s="19" t="n">
        <v>0.240248371834291</v>
      </c>
      <c r="Y548" s="19" t="n">
        <v>0.20851200961811</v>
      </c>
      <c r="Z548" s="19" t="n">
        <v>0.310972900688076</v>
      </c>
      <c r="AA548" s="19" t="n">
        <v>0.232289652138781</v>
      </c>
      <c r="AB548" s="19"/>
      <c r="AC548" s="19" t="n">
        <v>0.214880265839323</v>
      </c>
      <c r="AD548" s="19" t="n">
        <v>0.227658810495888</v>
      </c>
      <c r="AE548" s="19" t="n">
        <v>0.256300768462847</v>
      </c>
      <c r="AF548" s="19"/>
      <c r="AG548" s="19" t="n">
        <v>0.220742830664429</v>
      </c>
      <c r="AH548" s="19" t="n">
        <v>0.253839344709826</v>
      </c>
      <c r="AI548" s="19" t="n">
        <v>0.199830044620224</v>
      </c>
      <c r="AJ548" s="19" t="n">
        <v>0.221868933377476</v>
      </c>
      <c r="AK548" s="19" t="n">
        <v>0.246255241934196</v>
      </c>
      <c r="AL548" s="19"/>
      <c r="AM548" s="19" t="n">
        <v>0.261259649901575</v>
      </c>
      <c r="AN548" s="19" t="n">
        <v>0.272858458623737</v>
      </c>
      <c r="AO548" s="19" t="n">
        <v>0.20049775272492</v>
      </c>
      <c r="AP548" s="19"/>
      <c r="AQ548" s="19" t="n">
        <v>0.206651157753802</v>
      </c>
      <c r="AR548" s="19" t="n">
        <v>0.215969358800512</v>
      </c>
      <c r="AS548" s="19" t="n">
        <v>0.238266618803826</v>
      </c>
      <c r="AT548" s="19" t="n">
        <v>0.262813251961044</v>
      </c>
      <c r="AU548" s="19" t="n">
        <v>0.372491750511418</v>
      </c>
    </row>
    <row r="549">
      <c r="B549" t="s">
        <v>238</v>
      </c>
      <c r="C549" s="19" t="n">
        <v>0.166878483747078</v>
      </c>
      <c r="D549" s="19" t="n">
        <v>0.170571914094457</v>
      </c>
      <c r="E549" s="19" t="n">
        <v>0.164393069357446</v>
      </c>
      <c r="F549" s="19"/>
      <c r="G549" s="19" t="n">
        <v>0.213165249366614</v>
      </c>
      <c r="H549" s="19" t="n">
        <v>0.229257306120987</v>
      </c>
      <c r="I549" s="19" t="n">
        <v>0.207325505204889</v>
      </c>
      <c r="J549" s="19" t="n">
        <v>0.133581235476584</v>
      </c>
      <c r="K549" s="19" t="n">
        <v>0.129590227600968</v>
      </c>
      <c r="L549" s="19" t="n">
        <v>0.121440313484841</v>
      </c>
      <c r="M549" s="19"/>
      <c r="N549" s="19" t="n">
        <v>0.165949999098316</v>
      </c>
      <c r="O549" s="19" t="n">
        <v>0.146040515101249</v>
      </c>
      <c r="P549" s="19" t="n">
        <v>0.200860169074238</v>
      </c>
      <c r="Q549" s="19" t="n">
        <v>0.153500753232654</v>
      </c>
      <c r="R549" s="19"/>
      <c r="S549" s="19" t="n">
        <v>0.210500074440469</v>
      </c>
      <c r="T549" s="19" t="n">
        <v>0.153212083046165</v>
      </c>
      <c r="U549" s="19" t="n">
        <v>0.117978157533895</v>
      </c>
      <c r="V549" s="19" t="n">
        <v>0.148938255507483</v>
      </c>
      <c r="W549" s="19" t="n">
        <v>0.152407928456794</v>
      </c>
      <c r="X549" s="19" t="n">
        <v>0.170913236186473</v>
      </c>
      <c r="Y549" s="19" t="n">
        <v>0.161426908543861</v>
      </c>
      <c r="Z549" s="19" t="n">
        <v>0.208684010735354</v>
      </c>
      <c r="AA549" s="19" t="n">
        <v>0.180069201008697</v>
      </c>
      <c r="AB549" s="19"/>
      <c r="AC549" s="19" t="n">
        <v>0.144604463938942</v>
      </c>
      <c r="AD549" s="19" t="n">
        <v>0.154608770614169</v>
      </c>
      <c r="AE549" s="19" t="n">
        <v>0.223146623840726</v>
      </c>
      <c r="AF549" s="19"/>
      <c r="AG549" s="19" t="n">
        <v>0.16111312392133</v>
      </c>
      <c r="AH549" s="19" t="n">
        <v>0.184748272134134</v>
      </c>
      <c r="AI549" s="19" t="n">
        <v>0.123362098556367</v>
      </c>
      <c r="AJ549" s="19" t="n">
        <v>0.145667505198495</v>
      </c>
      <c r="AK549" s="19" t="n">
        <v>0.143188041572037</v>
      </c>
      <c r="AL549" s="19"/>
      <c r="AM549" s="19" t="n">
        <v>0.193730394977859</v>
      </c>
      <c r="AN549" s="19" t="n">
        <v>0.186017524161285</v>
      </c>
      <c r="AO549" s="19" t="n">
        <v>0.165548896195869</v>
      </c>
      <c r="AP549" s="19"/>
      <c r="AQ549" s="19" t="n">
        <v>0.145513396287466</v>
      </c>
      <c r="AR549" s="19" t="n">
        <v>0.161657288904954</v>
      </c>
      <c r="AS549" s="19" t="n">
        <v>0.171804793172147</v>
      </c>
      <c r="AT549" s="19" t="n">
        <v>0.198791031094783</v>
      </c>
      <c r="AU549" s="19" t="n">
        <v>0.249661237157034</v>
      </c>
    </row>
    <row r="550">
      <c r="B550" t="s">
        <v>240</v>
      </c>
      <c r="C550" s="19" t="n">
        <v>0.149132608947076</v>
      </c>
      <c r="D550" s="19" t="n">
        <v>0.159941653736528</v>
      </c>
      <c r="E550" s="19" t="n">
        <v>0.139043388824498</v>
      </c>
      <c r="F550" s="19"/>
      <c r="G550" s="19" t="n">
        <v>0.247737357862091</v>
      </c>
      <c r="H550" s="19" t="n">
        <v>0.219702851154831</v>
      </c>
      <c r="I550" s="19" t="n">
        <v>0.193481286124794</v>
      </c>
      <c r="J550" s="19" t="n">
        <v>0.135416951869567</v>
      </c>
      <c r="K550" s="19" t="n">
        <v>0.0817954107190655</v>
      </c>
      <c r="L550" s="19" t="n">
        <v>0.077778517445766</v>
      </c>
      <c r="M550" s="19"/>
      <c r="N550" s="19" t="n">
        <v>0.170420359480317</v>
      </c>
      <c r="O550" s="19" t="n">
        <v>0.14350623831401</v>
      </c>
      <c r="P550" s="19" t="n">
        <v>0.174705823112424</v>
      </c>
      <c r="Q550" s="19" t="n">
        <v>0.109222063290098</v>
      </c>
      <c r="R550" s="19"/>
      <c r="S550" s="19" t="n">
        <v>0.201848747874818</v>
      </c>
      <c r="T550" s="19" t="n">
        <v>0.0984983167725531</v>
      </c>
      <c r="U550" s="19" t="n">
        <v>0.12040924964458</v>
      </c>
      <c r="V550" s="19" t="n">
        <v>0.106311481934027</v>
      </c>
      <c r="W550" s="19" t="n">
        <v>0.144209443657537</v>
      </c>
      <c r="X550" s="19" t="n">
        <v>0.145682504365609</v>
      </c>
      <c r="Y550" s="19" t="n">
        <v>0.174467494937066</v>
      </c>
      <c r="Z550" s="19" t="n">
        <v>0.157819673365198</v>
      </c>
      <c r="AA550" s="19" t="n">
        <v>0.191670626188105</v>
      </c>
      <c r="AB550" s="19"/>
      <c r="AC550" s="19" t="n">
        <v>0.12048563868605</v>
      </c>
      <c r="AD550" s="19" t="n">
        <v>0.144844963339554</v>
      </c>
      <c r="AE550" s="19" t="n">
        <v>0.202751064061971</v>
      </c>
      <c r="AF550" s="19"/>
      <c r="AG550" s="19" t="n">
        <v>0.12180440649576</v>
      </c>
      <c r="AH550" s="19" t="n">
        <v>0.188175577572193</v>
      </c>
      <c r="AI550" s="19" t="n">
        <v>0.0969118040649104</v>
      </c>
      <c r="AJ550" s="19" t="n">
        <v>0.0906574115005385</v>
      </c>
      <c r="AK550" s="19" t="n">
        <v>0.14580845320091</v>
      </c>
      <c r="AL550" s="19"/>
      <c r="AM550" s="19" t="n">
        <v>0.145078587419977</v>
      </c>
      <c r="AN550" s="19" t="n">
        <v>0.189964632568892</v>
      </c>
      <c r="AO550" s="19" t="n">
        <v>0.118303400703438</v>
      </c>
      <c r="AP550" s="19"/>
      <c r="AQ550" s="19" t="n">
        <v>0.129564973850512</v>
      </c>
      <c r="AR550" s="19" t="n">
        <v>0.106628978306117</v>
      </c>
      <c r="AS550" s="19" t="n">
        <v>0.144095032411032</v>
      </c>
      <c r="AT550" s="19" t="n">
        <v>0.26456392483241</v>
      </c>
      <c r="AU550" s="19" t="n">
        <v>0.189119966123878</v>
      </c>
    </row>
    <row r="551">
      <c r="B551" t="s">
        <v>88</v>
      </c>
      <c r="C551" s="19" t="n">
        <v>0.148349876175758</v>
      </c>
      <c r="D551" s="19" t="n">
        <v>0.133478914855675</v>
      </c>
      <c r="E551" s="19" t="n">
        <v>0.163119372645991</v>
      </c>
      <c r="F551" s="19"/>
      <c r="G551" s="19" t="n">
        <v>0.0432111626219035</v>
      </c>
      <c r="H551" s="19" t="n">
        <v>0.0786637905931828</v>
      </c>
      <c r="I551" s="19" t="n">
        <v>0.149882287385731</v>
      </c>
      <c r="J551" s="19" t="n">
        <v>0.113048125788108</v>
      </c>
      <c r="K551" s="19" t="n">
        <v>0.181970933434609</v>
      </c>
      <c r="L551" s="19" t="n">
        <v>0.247988931440523</v>
      </c>
      <c r="M551" s="19"/>
      <c r="N551" s="19" t="n">
        <v>0.119072675289192</v>
      </c>
      <c r="O551" s="19" t="n">
        <v>0.147166866734019</v>
      </c>
      <c r="P551" s="19" t="n">
        <v>0.129341083426506</v>
      </c>
      <c r="Q551" s="19" t="n">
        <v>0.19970988510499</v>
      </c>
      <c r="R551" s="19"/>
      <c r="S551" s="19" t="n">
        <v>0.0803495457308669</v>
      </c>
      <c r="T551" s="19" t="n">
        <v>0.161052978381995</v>
      </c>
      <c r="U551" s="19" t="n">
        <v>0.156701071293955</v>
      </c>
      <c r="V551" s="19" t="n">
        <v>0.196576858891157</v>
      </c>
      <c r="W551" s="19" t="n">
        <v>0.11413515662083</v>
      </c>
      <c r="X551" s="19" t="n">
        <v>0.176890815274342</v>
      </c>
      <c r="Y551" s="19" t="n">
        <v>0.141879658729979</v>
      </c>
      <c r="Z551" s="19" t="n">
        <v>0.107328472188029</v>
      </c>
      <c r="AA551" s="19" t="n">
        <v>0.186742917259403</v>
      </c>
      <c r="AB551" s="19"/>
      <c r="AC551" s="19" t="n">
        <v>0.191140713238742</v>
      </c>
      <c r="AD551" s="19" t="n">
        <v>0.120195066919896</v>
      </c>
      <c r="AE551" s="19" t="n">
        <v>0.15129733003706</v>
      </c>
      <c r="AF551" s="19"/>
      <c r="AG551" s="19" t="n">
        <v>0.17980337889004</v>
      </c>
      <c r="AH551" s="19" t="n">
        <v>0.110772787222528</v>
      </c>
      <c r="AI551" s="19" t="n">
        <v>0.138000120124948</v>
      </c>
      <c r="AJ551" s="19" t="n">
        <v>0.226045672683999</v>
      </c>
      <c r="AK551" s="19" t="n">
        <v>0.152718696367298</v>
      </c>
      <c r="AL551" s="19"/>
      <c r="AM551" s="19" t="n">
        <v>0.152693365302075</v>
      </c>
      <c r="AN551" s="19" t="n">
        <v>0.101292729083383</v>
      </c>
      <c r="AO551" s="19" t="n">
        <v>0.137541296740352</v>
      </c>
      <c r="AP551" s="19"/>
      <c r="AQ551" s="19" t="n">
        <v>0.198389792958692</v>
      </c>
      <c r="AR551" s="19" t="n">
        <v>0.167895554293527</v>
      </c>
      <c r="AS551" s="19" t="n">
        <v>0.100773411999356</v>
      </c>
      <c r="AT551" s="19" t="n">
        <v>0.0748077102712374</v>
      </c>
      <c r="AU551" s="19" t="n">
        <v>0.0914417797016945</v>
      </c>
    </row>
    <row r="552">
      <c r="B552" t="s">
        <v>241</v>
      </c>
      <c r="C552" s="19" t="n">
        <v>0.143366634510884</v>
      </c>
      <c r="D552" s="19" t="n">
        <v>0.143591251575092</v>
      </c>
      <c r="E552" s="19" t="n">
        <v>0.143988944492598</v>
      </c>
      <c r="F552" s="19"/>
      <c r="G552" s="19" t="n">
        <v>0.21410818045895</v>
      </c>
      <c r="H552" s="19" t="n">
        <v>0.187161750749612</v>
      </c>
      <c r="I552" s="19" t="n">
        <v>0.151981771594519</v>
      </c>
      <c r="J552" s="19" t="n">
        <v>0.133087410778329</v>
      </c>
      <c r="K552" s="19" t="n">
        <v>0.122195185751009</v>
      </c>
      <c r="L552" s="19" t="n">
        <v>0.0951389049150941</v>
      </c>
      <c r="M552" s="19"/>
      <c r="N552" s="19" t="n">
        <v>0.134503717661642</v>
      </c>
      <c r="O552" s="19" t="n">
        <v>0.139147017575565</v>
      </c>
      <c r="P552" s="19" t="n">
        <v>0.170815727310962</v>
      </c>
      <c r="Q552" s="19" t="n">
        <v>0.130977588310932</v>
      </c>
      <c r="R552" s="19"/>
      <c r="S552" s="19" t="n">
        <v>0.150411677345843</v>
      </c>
      <c r="T552" s="19" t="n">
        <v>0.124738359057485</v>
      </c>
      <c r="U552" s="19" t="n">
        <v>0.150067080461957</v>
      </c>
      <c r="V552" s="19" t="n">
        <v>0.140067709947889</v>
      </c>
      <c r="W552" s="19" t="n">
        <v>0.148919591213805</v>
      </c>
      <c r="X552" s="19" t="n">
        <v>0.111895941794244</v>
      </c>
      <c r="Y552" s="19" t="n">
        <v>0.151085200153118</v>
      </c>
      <c r="Z552" s="19" t="n">
        <v>0.200301290597584</v>
      </c>
      <c r="AA552" s="19" t="n">
        <v>0.150508173944954</v>
      </c>
      <c r="AB552" s="19"/>
      <c r="AC552" s="19" t="n">
        <v>0.124440258690339</v>
      </c>
      <c r="AD552" s="19" t="n">
        <v>0.134545042669395</v>
      </c>
      <c r="AE552" s="19" t="n">
        <v>0.192872557014776</v>
      </c>
      <c r="AF552" s="19"/>
      <c r="AG552" s="19" t="n">
        <v>0.11785321549762</v>
      </c>
      <c r="AH552" s="19" t="n">
        <v>0.170778393389016</v>
      </c>
      <c r="AI552" s="19" t="n">
        <v>0.104113464420233</v>
      </c>
      <c r="AJ552" s="19" t="n">
        <v>0.158437908103763</v>
      </c>
      <c r="AK552" s="19" t="n">
        <v>0.138791158574425</v>
      </c>
      <c r="AL552" s="19"/>
      <c r="AM552" s="19" t="n">
        <v>0.132939190620756</v>
      </c>
      <c r="AN552" s="19" t="n">
        <v>0.168532834300477</v>
      </c>
      <c r="AO552" s="19" t="n">
        <v>0.137239637471056</v>
      </c>
      <c r="AP552" s="19"/>
      <c r="AQ552" s="19" t="n">
        <v>0.117838700600491</v>
      </c>
      <c r="AR552" s="19" t="n">
        <v>0.137381358909087</v>
      </c>
      <c r="AS552" s="19" t="n">
        <v>0.173460958672232</v>
      </c>
      <c r="AT552" s="19" t="n">
        <v>0.132678876896376</v>
      </c>
      <c r="AU552" s="19" t="n">
        <v>0.287941174327097</v>
      </c>
    </row>
    <row r="553">
      <c r="B553" t="s">
        <v>237</v>
      </c>
      <c r="C553" s="19" t="n">
        <v>0.133973616990618</v>
      </c>
      <c r="D553" s="19" t="n">
        <v>0.147976894700593</v>
      </c>
      <c r="E553" s="19" t="n">
        <v>0.121654794658257</v>
      </c>
      <c r="F553" s="19"/>
      <c r="G553" s="19" t="n">
        <v>0.14878911424544</v>
      </c>
      <c r="H553" s="19" t="n">
        <v>0.209651613796774</v>
      </c>
      <c r="I553" s="19" t="n">
        <v>0.166586419728877</v>
      </c>
      <c r="J553" s="19" t="n">
        <v>0.122963696914429</v>
      </c>
      <c r="K553" s="19" t="n">
        <v>0.0768631306766796</v>
      </c>
      <c r="L553" s="19" t="n">
        <v>0.096205582672053</v>
      </c>
      <c r="M553" s="19"/>
      <c r="N553" s="19" t="n">
        <v>0.136549500689047</v>
      </c>
      <c r="O553" s="19" t="n">
        <v>0.123052486087298</v>
      </c>
      <c r="P553" s="19" t="n">
        <v>0.163301990372469</v>
      </c>
      <c r="Q553" s="19" t="n">
        <v>0.112591741560429</v>
      </c>
      <c r="R553" s="19"/>
      <c r="S553" s="19" t="n">
        <v>0.155359933232763</v>
      </c>
      <c r="T553" s="19" t="n">
        <v>0.110068155790651</v>
      </c>
      <c r="U553" s="19" t="n">
        <v>0.0932405708054397</v>
      </c>
      <c r="V553" s="19" t="n">
        <v>0.126297876527992</v>
      </c>
      <c r="W553" s="19" t="n">
        <v>0.11278886246863</v>
      </c>
      <c r="X553" s="19" t="n">
        <v>0.109308373455488</v>
      </c>
      <c r="Y553" s="19" t="n">
        <v>0.188130082524511</v>
      </c>
      <c r="Z553" s="19" t="n">
        <v>0.237795571588791</v>
      </c>
      <c r="AA553" s="19" t="n">
        <v>0.131269632669739</v>
      </c>
      <c r="AB553" s="19"/>
      <c r="AC553" s="19" t="n">
        <v>0.116838020554105</v>
      </c>
      <c r="AD553" s="19" t="n">
        <v>0.142603649461675</v>
      </c>
      <c r="AE553" s="19" t="n">
        <v>0.152896553399871</v>
      </c>
      <c r="AF553" s="19"/>
      <c r="AG553" s="19" t="n">
        <v>0.122171797037068</v>
      </c>
      <c r="AH553" s="19" t="n">
        <v>0.148473300170355</v>
      </c>
      <c r="AI553" s="19" t="n">
        <v>0.127063533650508</v>
      </c>
      <c r="AJ553" s="19" t="n">
        <v>0.0959392049948321</v>
      </c>
      <c r="AK553" s="19" t="n">
        <v>0.131250991151073</v>
      </c>
      <c r="AL553" s="19"/>
      <c r="AM553" s="19" t="n">
        <v>0.151688759506183</v>
      </c>
      <c r="AN553" s="19" t="n">
        <v>0.153185348277571</v>
      </c>
      <c r="AO553" s="19" t="n">
        <v>0.161643019922488</v>
      </c>
      <c r="AP553" s="19"/>
      <c r="AQ553" s="19" t="n">
        <v>0.120511329720979</v>
      </c>
      <c r="AR553" s="19" t="n">
        <v>0.12258420169098</v>
      </c>
      <c r="AS553" s="19" t="n">
        <v>0.102951811739014</v>
      </c>
      <c r="AT553" s="19" t="n">
        <v>0.192308264819604</v>
      </c>
      <c r="AU553" s="19" t="n">
        <v>0.181108800060614</v>
      </c>
    </row>
    <row r="554">
      <c r="B554" t="s">
        <v>245</v>
      </c>
      <c r="C554" s="19" t="n">
        <v>0.00950591809402779</v>
      </c>
      <c r="D554" s="19" t="n">
        <v>0.00958895288510647</v>
      </c>
      <c r="E554" s="19" t="n">
        <v>0.00948345041279912</v>
      </c>
      <c r="F554" s="19"/>
      <c r="G554" s="19" t="n">
        <v>0.00898888047717781</v>
      </c>
      <c r="H554" s="19" t="n">
        <v>0</v>
      </c>
      <c r="I554" s="19" t="n">
        <v>0.0053489910660334</v>
      </c>
      <c r="J554" s="19" t="n">
        <v>0.00790658854399362</v>
      </c>
      <c r="K554" s="19" t="n">
        <v>0.0172840878369403</v>
      </c>
      <c r="L554" s="19" t="n">
        <v>0.0153972768659915</v>
      </c>
      <c r="M554" s="19"/>
      <c r="N554" s="19" t="n">
        <v>0.0187167439557678</v>
      </c>
      <c r="O554" s="19" t="n">
        <v>0.00303221343268352</v>
      </c>
      <c r="P554" s="19" t="n">
        <v>0.00826363622167107</v>
      </c>
      <c r="Q554" s="19" t="n">
        <v>0.00751110548527162</v>
      </c>
      <c r="R554" s="19"/>
      <c r="S554" s="19" t="n">
        <v>0.0156101292787797</v>
      </c>
      <c r="T554" s="19" t="n">
        <v>0</v>
      </c>
      <c r="U554" s="19" t="n">
        <v>0.00770324614127197</v>
      </c>
      <c r="V554" s="19" t="n">
        <v>0.00733557624246655</v>
      </c>
      <c r="W554" s="19" t="n">
        <v>0.0381506634707209</v>
      </c>
      <c r="X554" s="19" t="n">
        <v>0.00401370564449508</v>
      </c>
      <c r="Y554" s="19" t="n">
        <v>0</v>
      </c>
      <c r="Z554" s="19" t="n">
        <v>0.00833544681960768</v>
      </c>
      <c r="AA554" s="19" t="n">
        <v>0.0102775109420768</v>
      </c>
      <c r="AB554" s="19"/>
      <c r="AC554" s="19" t="n">
        <v>0.0126169107836174</v>
      </c>
      <c r="AD554" s="19" t="n">
        <v>0.00525178747326695</v>
      </c>
      <c r="AE554" s="19" t="n">
        <v>0.0066231041487731</v>
      </c>
      <c r="AF554" s="19"/>
      <c r="AG554" s="19" t="n">
        <v>0.00993429222556993</v>
      </c>
      <c r="AH554" s="19" t="n">
        <v>0.00867890545972871</v>
      </c>
      <c r="AI554" s="19" t="n">
        <v>0</v>
      </c>
      <c r="AJ554" s="19" t="n">
        <v>0.0394652570691595</v>
      </c>
      <c r="AK554" s="19" t="n">
        <v>0.0037452564975465</v>
      </c>
      <c r="AL554" s="19"/>
      <c r="AM554" s="19" t="n">
        <v>0.00358804144478958</v>
      </c>
      <c r="AN554" s="19" t="n">
        <v>0.00714631990164297</v>
      </c>
      <c r="AO554" s="19" t="n">
        <v>0</v>
      </c>
      <c r="AP554" s="19"/>
      <c r="AQ554" s="19" t="n">
        <v>0.00788340026070921</v>
      </c>
      <c r="AR554" s="19" t="n">
        <v>0.00797740924320575</v>
      </c>
      <c r="AS554" s="19" t="n">
        <v>0.00788827200858312</v>
      </c>
      <c r="AT554" s="19" t="n">
        <v>0.0130287988722644</v>
      </c>
      <c r="AU554" s="19" t="n">
        <v>0</v>
      </c>
    </row>
    <row r="555">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row>
    <row r="556">
      <c r="B556" s="7" t="s">
        <v>250</v>
      </c>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row>
    <row r="557">
      <c r="B557" s="26" t="s">
        <v>79</v>
      </c>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row>
    <row r="558">
      <c r="B558" t="s">
        <v>248</v>
      </c>
      <c r="C558" s="19" t="n">
        <v>0.435334642387998</v>
      </c>
      <c r="D558" s="19" t="n">
        <v>0.472403546856666</v>
      </c>
      <c r="E558" s="19" t="n">
        <v>0.402002566058571</v>
      </c>
      <c r="F558" s="19"/>
      <c r="G558" s="19" t="n">
        <v>0.46637070928154</v>
      </c>
      <c r="H558" s="19" t="n">
        <v>0.477546531760501</v>
      </c>
      <c r="I558" s="19" t="n">
        <v>0.416163131801233</v>
      </c>
      <c r="J558" s="19" t="n">
        <v>0.423961570670837</v>
      </c>
      <c r="K558" s="19" t="n">
        <v>0.450117070002263</v>
      </c>
      <c r="L558" s="19" t="n">
        <v>0.401922293748353</v>
      </c>
      <c r="M558" s="19"/>
      <c r="N558" s="19" t="n">
        <v>0.387658061068866</v>
      </c>
      <c r="O558" s="19" t="n">
        <v>0.439246729329303</v>
      </c>
      <c r="P558" s="19" t="n">
        <v>0.485109212954387</v>
      </c>
      <c r="Q558" s="19" t="n">
        <v>0.439689871391362</v>
      </c>
      <c r="R558" s="19"/>
      <c r="S558" s="19" t="n">
        <v>0.404450897178973</v>
      </c>
      <c r="T558" s="19" t="n">
        <v>0.387204625724178</v>
      </c>
      <c r="U558" s="19" t="n">
        <v>0.44159678828285</v>
      </c>
      <c r="V558" s="19" t="n">
        <v>0.436902216044832</v>
      </c>
      <c r="W558" s="19" t="n">
        <v>0.44351422225066</v>
      </c>
      <c r="X558" s="19" t="n">
        <v>0.435981556228195</v>
      </c>
      <c r="Y558" s="19" t="n">
        <v>0.445410023633192</v>
      </c>
      <c r="Z558" s="19" t="n">
        <v>0.557501535209425</v>
      </c>
      <c r="AA558" s="19" t="n">
        <v>0.467557024581863</v>
      </c>
      <c r="AB558" s="19"/>
      <c r="AC558" s="19" t="n">
        <v>0.464739898957837</v>
      </c>
      <c r="AD558" s="19" t="n">
        <v>0.403546716195067</v>
      </c>
      <c r="AE558" s="19" t="n">
        <v>0.453699130739374</v>
      </c>
      <c r="AF558" s="19"/>
      <c r="AG558" s="19" t="n">
        <v>0.469535256283686</v>
      </c>
      <c r="AH558" s="19" t="n">
        <v>0.384526075808831</v>
      </c>
      <c r="AI558" s="19" t="n">
        <v>0.44513836359684</v>
      </c>
      <c r="AJ558" s="19" t="n">
        <v>0.583378044312143</v>
      </c>
      <c r="AK558" s="19" t="n">
        <v>0.426294300066837</v>
      </c>
      <c r="AL558" s="19"/>
      <c r="AM558" s="19" t="n">
        <v>0.469685960758934</v>
      </c>
      <c r="AN558" s="19" t="n">
        <v>0.436007853023745</v>
      </c>
      <c r="AO558" s="19" t="n">
        <v>0.490166302384868</v>
      </c>
      <c r="AP558" s="19"/>
      <c r="AQ558" s="19" t="n">
        <v>0.466660107287152</v>
      </c>
      <c r="AR558" s="19" t="n">
        <v>0.461632828523296</v>
      </c>
      <c r="AS558" s="19" t="n">
        <v>0.395931907011658</v>
      </c>
      <c r="AT558" s="19" t="n">
        <v>0.396494100928394</v>
      </c>
      <c r="AU558" s="19" t="n">
        <v>0.347284776284095</v>
      </c>
    </row>
    <row r="559">
      <c r="B559" t="s">
        <v>249</v>
      </c>
      <c r="C559" s="19" t="n">
        <v>0.434019818214481</v>
      </c>
      <c r="D559" s="19" t="n">
        <v>0.412164308617866</v>
      </c>
      <c r="E559" s="19" t="n">
        <v>0.452364925650259</v>
      </c>
      <c r="F559" s="19"/>
      <c r="G559" s="19" t="n">
        <v>0.461487396279157</v>
      </c>
      <c r="H559" s="19" t="n">
        <v>0.426189565074615</v>
      </c>
      <c r="I559" s="19" t="n">
        <v>0.409307392463802</v>
      </c>
      <c r="J559" s="19" t="n">
        <v>0.437832983646737</v>
      </c>
      <c r="K559" s="19" t="n">
        <v>0.386724061242532</v>
      </c>
      <c r="L559" s="19" t="n">
        <v>0.473976546072207</v>
      </c>
      <c r="M559" s="19"/>
      <c r="N559" s="19" t="n">
        <v>0.489933102142997</v>
      </c>
      <c r="O559" s="19" t="n">
        <v>0.417334412993322</v>
      </c>
      <c r="P559" s="19" t="n">
        <v>0.389973715925974</v>
      </c>
      <c r="Q559" s="19" t="n">
        <v>0.431277633502179</v>
      </c>
      <c r="R559" s="19"/>
      <c r="S559" s="19" t="n">
        <v>0.489107760922873</v>
      </c>
      <c r="T559" s="19" t="n">
        <v>0.476066784111753</v>
      </c>
      <c r="U559" s="19" t="n">
        <v>0.416432565602195</v>
      </c>
      <c r="V559" s="19" t="n">
        <v>0.438827370149628</v>
      </c>
      <c r="W559" s="19" t="n">
        <v>0.424165435795854</v>
      </c>
      <c r="X559" s="19" t="n">
        <v>0.404180119143661</v>
      </c>
      <c r="Y559" s="19" t="n">
        <v>0.41379061661311</v>
      </c>
      <c r="Z559" s="19" t="n">
        <v>0.315038863741206</v>
      </c>
      <c r="AA559" s="19" t="n">
        <v>0.414991139530096</v>
      </c>
      <c r="AB559" s="19"/>
      <c r="AC559" s="19" t="n">
        <v>0.404251821512518</v>
      </c>
      <c r="AD559" s="19" t="n">
        <v>0.456250972035609</v>
      </c>
      <c r="AE559" s="19" t="n">
        <v>0.435535100735961</v>
      </c>
      <c r="AF559" s="19"/>
      <c r="AG559" s="19" t="n">
        <v>0.403925676475654</v>
      </c>
      <c r="AH559" s="19" t="n">
        <v>0.500566154264244</v>
      </c>
      <c r="AI559" s="19" t="n">
        <v>0.385355304315316</v>
      </c>
      <c r="AJ559" s="19" t="n">
        <v>0.223275618798952</v>
      </c>
      <c r="AK559" s="19" t="n">
        <v>0.428357929236881</v>
      </c>
      <c r="AL559" s="19"/>
      <c r="AM559" s="19" t="n">
        <v>0.433243897042788</v>
      </c>
      <c r="AN559" s="19" t="n">
        <v>0.465796883839415</v>
      </c>
      <c r="AO559" s="19" t="n">
        <v>0.381460478995847</v>
      </c>
      <c r="AP559" s="19"/>
      <c r="AQ559" s="19" t="n">
        <v>0.404980483381878</v>
      </c>
      <c r="AR559" s="19" t="n">
        <v>0.391656753635558</v>
      </c>
      <c r="AS559" s="19" t="n">
        <v>0.459115705264236</v>
      </c>
      <c r="AT559" s="19" t="n">
        <v>0.499625365679765</v>
      </c>
      <c r="AU559" s="19" t="n">
        <v>0.561580742546704</v>
      </c>
    </row>
    <row r="560">
      <c r="B560" t="s">
        <v>88</v>
      </c>
      <c r="C560" s="19" t="n">
        <v>0.130645539397521</v>
      </c>
      <c r="D560" s="19" t="n">
        <v>0.115432144525468</v>
      </c>
      <c r="E560" s="19" t="n">
        <v>0.14563250829117</v>
      </c>
      <c r="F560" s="19"/>
      <c r="G560" s="19" t="n">
        <v>0.0721418944393032</v>
      </c>
      <c r="H560" s="19" t="n">
        <v>0.0962639031648834</v>
      </c>
      <c r="I560" s="19" t="n">
        <v>0.174529475734965</v>
      </c>
      <c r="J560" s="19" t="n">
        <v>0.138205445682425</v>
      </c>
      <c r="K560" s="19" t="n">
        <v>0.163158868755206</v>
      </c>
      <c r="L560" s="19" t="n">
        <v>0.124101160179439</v>
      </c>
      <c r="M560" s="19"/>
      <c r="N560" s="19" t="n">
        <v>0.122408836788136</v>
      </c>
      <c r="O560" s="19" t="n">
        <v>0.143418857677376</v>
      </c>
      <c r="P560" s="19" t="n">
        <v>0.12491707111964</v>
      </c>
      <c r="Q560" s="19" t="n">
        <v>0.129032495106459</v>
      </c>
      <c r="R560" s="19"/>
      <c r="S560" s="19" t="n">
        <v>0.106441341898153</v>
      </c>
      <c r="T560" s="19" t="n">
        <v>0.136728590164068</v>
      </c>
      <c r="U560" s="19" t="n">
        <v>0.141970646114955</v>
      </c>
      <c r="V560" s="19" t="n">
        <v>0.12427041380554</v>
      </c>
      <c r="W560" s="19" t="n">
        <v>0.132320341953486</v>
      </c>
      <c r="X560" s="19" t="n">
        <v>0.159838324628145</v>
      </c>
      <c r="Y560" s="19" t="n">
        <v>0.140799359753698</v>
      </c>
      <c r="Z560" s="19" t="n">
        <v>0.12745960104937</v>
      </c>
      <c r="AA560" s="19" t="n">
        <v>0.11745183588804</v>
      </c>
      <c r="AB560" s="19"/>
      <c r="AC560" s="19" t="n">
        <v>0.131008279529644</v>
      </c>
      <c r="AD560" s="19" t="n">
        <v>0.140202311769323</v>
      </c>
      <c r="AE560" s="19" t="n">
        <v>0.110765768524665</v>
      </c>
      <c r="AF560" s="19"/>
      <c r="AG560" s="19" t="n">
        <v>0.126539067240661</v>
      </c>
      <c r="AH560" s="19" t="n">
        <v>0.114907769926925</v>
      </c>
      <c r="AI560" s="19" t="n">
        <v>0.169506332087845</v>
      </c>
      <c r="AJ560" s="19" t="n">
        <v>0.193346336888905</v>
      </c>
      <c r="AK560" s="19" t="n">
        <v>0.145347770696282</v>
      </c>
      <c r="AL560" s="19"/>
      <c r="AM560" s="19" t="n">
        <v>0.0970701421982776</v>
      </c>
      <c r="AN560" s="19" t="n">
        <v>0.0981952631368405</v>
      </c>
      <c r="AO560" s="19" t="n">
        <v>0.128373218619286</v>
      </c>
      <c r="AP560" s="19"/>
      <c r="AQ560" s="19" t="n">
        <v>0.12835940933097</v>
      </c>
      <c r="AR560" s="19" t="n">
        <v>0.146710417841146</v>
      </c>
      <c r="AS560" s="19" t="n">
        <v>0.144952387724107</v>
      </c>
      <c r="AT560" s="19" t="n">
        <v>0.103880533391841</v>
      </c>
      <c r="AU560" s="19" t="n">
        <v>0.0911344811692004</v>
      </c>
    </row>
    <row r="561">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row>
    <row r="562">
      <c r="B562" s="7" t="s">
        <v>254</v>
      </c>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row>
    <row r="563">
      <c r="B563" s="26" t="s">
        <v>79</v>
      </c>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row>
    <row r="564">
      <c r="B564" t="s">
        <v>251</v>
      </c>
      <c r="C564" s="19" t="n">
        <v>0.240008251236034</v>
      </c>
      <c r="D564" s="19" t="n">
        <v>0.200602104951059</v>
      </c>
      <c r="E564" s="19" t="n">
        <v>0.275296033506591</v>
      </c>
      <c r="F564" s="19"/>
      <c r="G564" s="19" t="n">
        <v>0.378311696959147</v>
      </c>
      <c r="H564" s="19" t="n">
        <v>0.28631205215379</v>
      </c>
      <c r="I564" s="19" t="n">
        <v>0.257117759706242</v>
      </c>
      <c r="J564" s="19" t="n">
        <v>0.259938172134655</v>
      </c>
      <c r="K564" s="19" t="n">
        <v>0.201684563815588</v>
      </c>
      <c r="L564" s="19" t="n">
        <v>0.143516789795601</v>
      </c>
      <c r="M564" s="19"/>
      <c r="N564" s="19" t="n">
        <v>0.240186342364651</v>
      </c>
      <c r="O564" s="19" t="n">
        <v>0.252523528613334</v>
      </c>
      <c r="P564" s="19" t="n">
        <v>0.234494044191772</v>
      </c>
      <c r="Q564" s="19" t="n">
        <v>0.234507595003765</v>
      </c>
      <c r="R564" s="19"/>
      <c r="S564" s="19" t="n">
        <v>0.330247105018478</v>
      </c>
      <c r="T564" s="19" t="n">
        <v>0.231761011870643</v>
      </c>
      <c r="U564" s="19" t="n">
        <v>0.224113105594121</v>
      </c>
      <c r="V564" s="19" t="n">
        <v>0.154170311836019</v>
      </c>
      <c r="W564" s="19" t="n">
        <v>0.265563874800524</v>
      </c>
      <c r="X564" s="19" t="n">
        <v>0.184243207045875</v>
      </c>
      <c r="Y564" s="19" t="n">
        <v>0.215018526054039</v>
      </c>
      <c r="Z564" s="19" t="n">
        <v>0.209832400452016</v>
      </c>
      <c r="AA564" s="19" t="n">
        <v>0.285053835608854</v>
      </c>
      <c r="AB564" s="19"/>
      <c r="AC564" s="19" t="n">
        <v>0.178667528104355</v>
      </c>
      <c r="AD564" s="19" t="n">
        <v>0.266176976961532</v>
      </c>
      <c r="AE564" s="19" t="n">
        <v>0.274221831096993</v>
      </c>
      <c r="AF564" s="19"/>
      <c r="AG564" s="19" t="n">
        <v>0.191673995108775</v>
      </c>
      <c r="AH564" s="19" t="n">
        <v>0.30282728652549</v>
      </c>
      <c r="AI564" s="19" t="n">
        <v>0.196420950600362</v>
      </c>
      <c r="AJ564" s="19" t="n">
        <v>0.225907223514677</v>
      </c>
      <c r="AK564" s="19" t="n">
        <v>0.25971699689352</v>
      </c>
      <c r="AL564" s="19"/>
      <c r="AM564" s="19" t="n">
        <v>0.209319619934708</v>
      </c>
      <c r="AN564" s="19" t="n">
        <v>0.278546986623777</v>
      </c>
      <c r="AO564" s="19" t="n">
        <v>0.206637964368054</v>
      </c>
      <c r="AP564" s="19"/>
      <c r="AQ564" s="19" t="n">
        <v>0.180245526500478</v>
      </c>
      <c r="AR564" s="19" t="n">
        <v>0.260407259473544</v>
      </c>
      <c r="AS564" s="19" t="n">
        <v>0.257195156296027</v>
      </c>
      <c r="AT564" s="19" t="n">
        <v>0.280972967720032</v>
      </c>
      <c r="AU564" s="19" t="n">
        <v>0.199134221880903</v>
      </c>
    </row>
    <row r="565">
      <c r="B565" t="s">
        <v>252</v>
      </c>
      <c r="C565" s="19" t="n">
        <v>0.576926022868771</v>
      </c>
      <c r="D565" s="19" t="n">
        <v>0.606874296302509</v>
      </c>
      <c r="E565" s="19" t="n">
        <v>0.549420910522075</v>
      </c>
      <c r="F565" s="19"/>
      <c r="G565" s="19" t="n">
        <v>0.542550076075856</v>
      </c>
      <c r="H565" s="19" t="n">
        <v>0.511721279277984</v>
      </c>
      <c r="I565" s="19" t="n">
        <v>0.559983976830186</v>
      </c>
      <c r="J565" s="19" t="n">
        <v>0.574330546084213</v>
      </c>
      <c r="K565" s="19" t="n">
        <v>0.59345734930597</v>
      </c>
      <c r="L565" s="19" t="n">
        <v>0.642379766828609</v>
      </c>
      <c r="M565" s="19"/>
      <c r="N565" s="19" t="n">
        <v>0.597861212325143</v>
      </c>
      <c r="O565" s="19" t="n">
        <v>0.566386454455113</v>
      </c>
      <c r="P565" s="19" t="n">
        <v>0.58712374529919</v>
      </c>
      <c r="Q565" s="19" t="n">
        <v>0.551247365078579</v>
      </c>
      <c r="R565" s="19"/>
      <c r="S565" s="19" t="n">
        <v>0.489004018807892</v>
      </c>
      <c r="T565" s="19" t="n">
        <v>0.579742927599192</v>
      </c>
      <c r="U565" s="19" t="n">
        <v>0.561867345095754</v>
      </c>
      <c r="V565" s="19" t="n">
        <v>0.627371275670467</v>
      </c>
      <c r="W565" s="19" t="n">
        <v>0.567332355976476</v>
      </c>
      <c r="X565" s="19" t="n">
        <v>0.651256656887511</v>
      </c>
      <c r="Y565" s="19" t="n">
        <v>0.623463374252988</v>
      </c>
      <c r="Z565" s="19" t="n">
        <v>0.644941033973927</v>
      </c>
      <c r="AA565" s="19" t="n">
        <v>0.534193325417595</v>
      </c>
      <c r="AB565" s="19"/>
      <c r="AC565" s="19" t="n">
        <v>0.614259231744292</v>
      </c>
      <c r="AD565" s="19" t="n">
        <v>0.565715450652088</v>
      </c>
      <c r="AE565" s="19" t="n">
        <v>0.541732256563667</v>
      </c>
      <c r="AF565" s="19"/>
      <c r="AG565" s="19" t="n">
        <v>0.619047618490787</v>
      </c>
      <c r="AH565" s="19" t="n">
        <v>0.539350975437</v>
      </c>
      <c r="AI565" s="19" t="n">
        <v>0.609379118535285</v>
      </c>
      <c r="AJ565" s="19" t="n">
        <v>0.493268637030197</v>
      </c>
      <c r="AK565" s="19" t="n">
        <v>0.542242312763956</v>
      </c>
      <c r="AL565" s="19"/>
      <c r="AM565" s="19" t="n">
        <v>0.624756570884961</v>
      </c>
      <c r="AN565" s="19" t="n">
        <v>0.564824035155513</v>
      </c>
      <c r="AO565" s="19" t="n">
        <v>0.648646104024869</v>
      </c>
      <c r="AP565" s="19"/>
      <c r="AQ565" s="19" t="n">
        <v>0.596734076382672</v>
      </c>
      <c r="AR565" s="19" t="n">
        <v>0.538727365662965</v>
      </c>
      <c r="AS565" s="19" t="n">
        <v>0.590392546129775</v>
      </c>
      <c r="AT565" s="19" t="n">
        <v>0.584382062256493</v>
      </c>
      <c r="AU565" s="19" t="n">
        <v>0.635541449336254</v>
      </c>
    </row>
    <row r="566">
      <c r="B566" t="s">
        <v>253</v>
      </c>
      <c r="C566" s="19" t="n">
        <v>0.0916054111603979</v>
      </c>
      <c r="D566" s="19" t="n">
        <v>0.104972152060807</v>
      </c>
      <c r="E566" s="19" t="n">
        <v>0.0796359254489021</v>
      </c>
      <c r="F566" s="19"/>
      <c r="G566" s="19" t="n">
        <v>0.0428771030635786</v>
      </c>
      <c r="H566" s="19" t="n">
        <v>0.114713865553005</v>
      </c>
      <c r="I566" s="19" t="n">
        <v>0.0957194016058908</v>
      </c>
      <c r="J566" s="19" t="n">
        <v>0.0642746885366183</v>
      </c>
      <c r="K566" s="19" t="n">
        <v>0.0961407339079542</v>
      </c>
      <c r="L566" s="19" t="n">
        <v>0.110434475867103</v>
      </c>
      <c r="M566" s="19"/>
      <c r="N566" s="19" t="n">
        <v>0.0903024349255993</v>
      </c>
      <c r="O566" s="19" t="n">
        <v>0.0838928830464867</v>
      </c>
      <c r="P566" s="19" t="n">
        <v>0.0967669384020257</v>
      </c>
      <c r="Q566" s="19" t="n">
        <v>0.0976062007499681</v>
      </c>
      <c r="R566" s="19"/>
      <c r="S566" s="19" t="n">
        <v>0.0919424441731512</v>
      </c>
      <c r="T566" s="19" t="n">
        <v>0.0955684392801466</v>
      </c>
      <c r="U566" s="19" t="n">
        <v>0.106316650637362</v>
      </c>
      <c r="V566" s="19" t="n">
        <v>0.133774894197087</v>
      </c>
      <c r="W566" s="19" t="n">
        <v>0.108329469368703</v>
      </c>
      <c r="X566" s="19" t="n">
        <v>0.030405110534422</v>
      </c>
      <c r="Y566" s="19" t="n">
        <v>0.0633529788615405</v>
      </c>
      <c r="Z566" s="19" t="n">
        <v>0.0552973928587221</v>
      </c>
      <c r="AA566" s="19" t="n">
        <v>0.112132622894421</v>
      </c>
      <c r="AB566" s="19"/>
      <c r="AC566" s="19" t="n">
        <v>0.12032991151181</v>
      </c>
      <c r="AD566" s="19" t="n">
        <v>0.0716528599431713</v>
      </c>
      <c r="AE566" s="19" t="n">
        <v>0.0801497657967237</v>
      </c>
      <c r="AF566" s="19"/>
      <c r="AG566" s="19" t="n">
        <v>0.119942186835186</v>
      </c>
      <c r="AH566" s="19" t="n">
        <v>0.0748151461386345</v>
      </c>
      <c r="AI566" s="19" t="n">
        <v>0.0650072577469391</v>
      </c>
      <c r="AJ566" s="19" t="n">
        <v>0.119252925361453</v>
      </c>
      <c r="AK566" s="19" t="n">
        <v>0.0607764309323541</v>
      </c>
      <c r="AL566" s="19"/>
      <c r="AM566" s="19" t="n">
        <v>0.118896690986904</v>
      </c>
      <c r="AN566" s="19" t="n">
        <v>0.0851683622596979</v>
      </c>
      <c r="AO566" s="19" t="n">
        <v>0.0496855811147161</v>
      </c>
      <c r="AP566" s="19"/>
      <c r="AQ566" s="19" t="n">
        <v>0.109293630311956</v>
      </c>
      <c r="AR566" s="19" t="n">
        <v>0.095348795575281</v>
      </c>
      <c r="AS566" s="19" t="n">
        <v>0.0759766119828419</v>
      </c>
      <c r="AT566" s="19" t="n">
        <v>0.0778901256427148</v>
      </c>
      <c r="AU566" s="19" t="n">
        <v>0.165324328782842</v>
      </c>
    </row>
    <row r="567">
      <c r="B567" t="s">
        <v>88</v>
      </c>
      <c r="C567" s="19" t="n">
        <v>0.0914603147347965</v>
      </c>
      <c r="D567" s="19" t="n">
        <v>0.087551446685625</v>
      </c>
      <c r="E567" s="19" t="n">
        <v>0.095647130522432</v>
      </c>
      <c r="F567" s="19"/>
      <c r="G567" s="19" t="n">
        <v>0.0362611239014183</v>
      </c>
      <c r="H567" s="19" t="n">
        <v>0.0872528030152209</v>
      </c>
      <c r="I567" s="19" t="n">
        <v>0.0871788618576809</v>
      </c>
      <c r="J567" s="19" t="n">
        <v>0.101456593244514</v>
      </c>
      <c r="K567" s="19" t="n">
        <v>0.108717352970488</v>
      </c>
      <c r="L567" s="19" t="n">
        <v>0.103668967508687</v>
      </c>
      <c r="M567" s="19"/>
      <c r="N567" s="19" t="n">
        <v>0.0716500103846068</v>
      </c>
      <c r="O567" s="19" t="n">
        <v>0.097197133885066</v>
      </c>
      <c r="P567" s="19" t="n">
        <v>0.0816152721070116</v>
      </c>
      <c r="Q567" s="19" t="n">
        <v>0.116638839167689</v>
      </c>
      <c r="R567" s="19"/>
      <c r="S567" s="19" t="n">
        <v>0.0888064320004782</v>
      </c>
      <c r="T567" s="19" t="n">
        <v>0.092927621250018</v>
      </c>
      <c r="U567" s="19" t="n">
        <v>0.107702898672763</v>
      </c>
      <c r="V567" s="19" t="n">
        <v>0.0846835182964258</v>
      </c>
      <c r="W567" s="19" t="n">
        <v>0.0587742998542979</v>
      </c>
      <c r="X567" s="19" t="n">
        <v>0.134095025532192</v>
      </c>
      <c r="Y567" s="19" t="n">
        <v>0.0981651208314331</v>
      </c>
      <c r="Z567" s="19" t="n">
        <v>0.0899291727153349</v>
      </c>
      <c r="AA567" s="19" t="n">
        <v>0.0686202160791299</v>
      </c>
      <c r="AB567" s="19"/>
      <c r="AC567" s="19" t="n">
        <v>0.0867433286395434</v>
      </c>
      <c r="AD567" s="19" t="n">
        <v>0.0964547124432084</v>
      </c>
      <c r="AE567" s="19" t="n">
        <v>0.103896146542616</v>
      </c>
      <c r="AF567" s="19"/>
      <c r="AG567" s="19" t="n">
        <v>0.0693361995652523</v>
      </c>
      <c r="AH567" s="19" t="n">
        <v>0.0830065918988757</v>
      </c>
      <c r="AI567" s="19" t="n">
        <v>0.129192673117414</v>
      </c>
      <c r="AJ567" s="19" t="n">
        <v>0.161571214093672</v>
      </c>
      <c r="AK567" s="19" t="n">
        <v>0.13726425941017</v>
      </c>
      <c r="AL567" s="19"/>
      <c r="AM567" s="19" t="n">
        <v>0.0470271181934274</v>
      </c>
      <c r="AN567" s="19" t="n">
        <v>0.071460615961012</v>
      </c>
      <c r="AO567" s="19" t="n">
        <v>0.0950303504923617</v>
      </c>
      <c r="AP567" s="19"/>
      <c r="AQ567" s="19" t="n">
        <v>0.113726766804893</v>
      </c>
      <c r="AR567" s="19" t="n">
        <v>0.10551657928821</v>
      </c>
      <c r="AS567" s="19" t="n">
        <v>0.0764356855913565</v>
      </c>
      <c r="AT567" s="19" t="n">
        <v>0.0567548443807601</v>
      </c>
      <c r="AU567" s="19" t="n">
        <v>0</v>
      </c>
    </row>
    <row r="568">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row>
    <row r="569">
      <c r="B569" s="7" t="s">
        <v>260</v>
      </c>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row>
    <row r="570">
      <c r="B570" s="26" t="s">
        <v>261</v>
      </c>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row>
    <row r="571">
      <c r="B571" t="s">
        <v>255</v>
      </c>
      <c r="C571" s="19" t="n">
        <v>0.743575062008351</v>
      </c>
      <c r="D571" s="19" t="n">
        <v>0.686460293106865</v>
      </c>
      <c r="E571" s="19" t="n">
        <v>0.78404660689488</v>
      </c>
      <c r="F571" s="19"/>
      <c r="G571" s="19" t="n">
        <v>0.710656890156236</v>
      </c>
      <c r="H571" s="19" t="n">
        <v>0.707337620059364</v>
      </c>
      <c r="I571" s="19" t="n">
        <v>0.68209401853991</v>
      </c>
      <c r="J571" s="19" t="n">
        <v>0.807364335855676</v>
      </c>
      <c r="K571" s="19" t="n">
        <v>0.725887985186638</v>
      </c>
      <c r="L571" s="19" t="n">
        <v>0.84572908710003</v>
      </c>
      <c r="M571" s="19"/>
      <c r="N571" s="19" t="n">
        <v>0.783844359100778</v>
      </c>
      <c r="O571" s="19" t="n">
        <v>0.719674560929901</v>
      </c>
      <c r="P571" s="19" t="n">
        <v>0.718191062479782</v>
      </c>
      <c r="Q571" s="19" t="n">
        <v>0.747743023945196</v>
      </c>
      <c r="R571" s="19"/>
      <c r="S571" s="19" t="n">
        <v>0.671754740970132</v>
      </c>
      <c r="T571" s="19" t="n">
        <v>0.866906524964406</v>
      </c>
      <c r="U571" s="19" t="n">
        <v>0.710757937970599</v>
      </c>
      <c r="V571" s="19" t="n">
        <v>0.679421799306943</v>
      </c>
      <c r="W571" s="19" t="n">
        <v>0.788930618158897</v>
      </c>
      <c r="X571" s="19" t="n">
        <v>0.76844775665428</v>
      </c>
      <c r="Y571" s="19" t="n">
        <v>0.694901875037765</v>
      </c>
      <c r="Z571" s="19" t="n">
        <v>0.73161973216402</v>
      </c>
      <c r="AA571" s="19" t="n">
        <v>0.756176070997939</v>
      </c>
      <c r="AB571" s="19"/>
      <c r="AC571" s="19" t="n">
        <v>0.679562236986147</v>
      </c>
      <c r="AD571" s="19" t="n">
        <v>0.776121137376381</v>
      </c>
      <c r="AE571" s="19" t="n">
        <v>0.767664062726373</v>
      </c>
      <c r="AF571" s="19"/>
      <c r="AG571" s="19" t="n">
        <v>0.715762777625748</v>
      </c>
      <c r="AH571" s="19" t="n">
        <v>0.757640155948092</v>
      </c>
      <c r="AI571" s="19" t="n">
        <v>0.854224430150802</v>
      </c>
      <c r="AJ571" s="19" t="n">
        <v>0.511355823693026</v>
      </c>
      <c r="AK571" s="19" t="n">
        <v>0.750647703878126</v>
      </c>
      <c r="AL571" s="19"/>
      <c r="AM571" s="19" t="n">
        <v>0.710191890363506</v>
      </c>
      <c r="AN571" s="19" t="n">
        <v>0.728940715566928</v>
      </c>
      <c r="AO571" s="19" t="n">
        <v>0.831682831176022</v>
      </c>
      <c r="AP571" s="19"/>
      <c r="AQ571" s="19" t="n">
        <v>0.738911158007828</v>
      </c>
      <c r="AR571" s="19" t="n">
        <v>0.687614879563816</v>
      </c>
      <c r="AS571" s="19" t="n">
        <v>0.767511593132436</v>
      </c>
      <c r="AT571" s="19" t="n">
        <v>0.740456694869193</v>
      </c>
      <c r="AU571" s="19" t="n">
        <v>0.789362874160821</v>
      </c>
    </row>
    <row r="572">
      <c r="B572" t="s">
        <v>256</v>
      </c>
      <c r="C572" s="19" t="n">
        <v>0.589865230142155</v>
      </c>
      <c r="D572" s="19" t="n">
        <v>0.545270583759012</v>
      </c>
      <c r="E572" s="19" t="n">
        <v>0.623259530138047</v>
      </c>
      <c r="F572" s="19"/>
      <c r="G572" s="19" t="n">
        <v>0.633998042311848</v>
      </c>
      <c r="H572" s="19" t="n">
        <v>0.546776766541638</v>
      </c>
      <c r="I572" s="19" t="n">
        <v>0.551038784544418</v>
      </c>
      <c r="J572" s="19" t="n">
        <v>0.490715891650922</v>
      </c>
      <c r="K572" s="19" t="n">
        <v>0.613208781577445</v>
      </c>
      <c r="L572" s="19" t="n">
        <v>0.753705076984181</v>
      </c>
      <c r="M572" s="19"/>
      <c r="N572" s="19" t="n">
        <v>0.554213035519756</v>
      </c>
      <c r="O572" s="19" t="n">
        <v>0.540448969995078</v>
      </c>
      <c r="P572" s="19" t="n">
        <v>0.631071904380475</v>
      </c>
      <c r="Q572" s="19" t="n">
        <v>0.649207724881005</v>
      </c>
      <c r="R572" s="19"/>
      <c r="S572" s="19" t="n">
        <v>0.540309964163014</v>
      </c>
      <c r="T572" s="19" t="n">
        <v>0.672525259514128</v>
      </c>
      <c r="U572" s="19" t="n">
        <v>0.590803941416228</v>
      </c>
      <c r="V572" s="19" t="n">
        <v>0.448453005564763</v>
      </c>
      <c r="W572" s="19" t="n">
        <v>0.604697896914919</v>
      </c>
      <c r="X572" s="19" t="n">
        <v>0.58236794157195</v>
      </c>
      <c r="Y572" s="19" t="n">
        <v>0.539535670236292</v>
      </c>
      <c r="Z572" s="19" t="n">
        <v>0.691572740535875</v>
      </c>
      <c r="AA572" s="19" t="n">
        <v>0.633890970158598</v>
      </c>
      <c r="AB572" s="19"/>
      <c r="AC572" s="19" t="n">
        <v>0.63080144102957</v>
      </c>
      <c r="AD572" s="19" t="n">
        <v>0.552782524940693</v>
      </c>
      <c r="AE572" s="19" t="n">
        <v>0.624202593882459</v>
      </c>
      <c r="AF572" s="19"/>
      <c r="AG572" s="19" t="n">
        <v>0.613248491089671</v>
      </c>
      <c r="AH572" s="19" t="n">
        <v>0.534531611752729</v>
      </c>
      <c r="AI572" s="19" t="n">
        <v>0.546815566502848</v>
      </c>
      <c r="AJ572" s="19" t="n">
        <v>0.565915149219274</v>
      </c>
      <c r="AK572" s="19" t="n">
        <v>0.669774402572784</v>
      </c>
      <c r="AL572" s="19"/>
      <c r="AM572" s="19" t="n">
        <v>0.545212666817824</v>
      </c>
      <c r="AN572" s="19" t="n">
        <v>0.54802506731195</v>
      </c>
      <c r="AO572" s="19" t="n">
        <v>0.539578970237861</v>
      </c>
      <c r="AP572" s="19"/>
      <c r="AQ572" s="19" t="n">
        <v>0.614361146856246</v>
      </c>
      <c r="AR572" s="19" t="n">
        <v>0.598034081899277</v>
      </c>
      <c r="AS572" s="19" t="n">
        <v>0.596830679550533</v>
      </c>
      <c r="AT572" s="19" t="n">
        <v>0.536817910796649</v>
      </c>
      <c r="AU572" s="19" t="n">
        <v>0.345492542864927</v>
      </c>
    </row>
    <row r="573">
      <c r="B573" t="s">
        <v>257</v>
      </c>
      <c r="C573" s="19" t="n">
        <v>0.574692018347929</v>
      </c>
      <c r="D573" s="19" t="n">
        <v>0.535414726326198</v>
      </c>
      <c r="E573" s="19" t="n">
        <v>0.59684952575304</v>
      </c>
      <c r="F573" s="19"/>
      <c r="G573" s="19" t="n">
        <v>0.507057848364537</v>
      </c>
      <c r="H573" s="19" t="n">
        <v>0.673084620645538</v>
      </c>
      <c r="I573" s="19" t="n">
        <v>0.513970166608299</v>
      </c>
      <c r="J573" s="19" t="n">
        <v>0.526408473677546</v>
      </c>
      <c r="K573" s="19" t="n">
        <v>0.566953919112423</v>
      </c>
      <c r="L573" s="19" t="n">
        <v>0.657353374934841</v>
      </c>
      <c r="M573" s="19"/>
      <c r="N573" s="19" t="n">
        <v>0.523739326368679</v>
      </c>
      <c r="O573" s="19" t="n">
        <v>0.56508547767529</v>
      </c>
      <c r="P573" s="19" t="n">
        <v>0.535006048778238</v>
      </c>
      <c r="Q573" s="19" t="n">
        <v>0.676062720951928</v>
      </c>
      <c r="R573" s="19"/>
      <c r="S573" s="19" t="n">
        <v>0.555769209481919</v>
      </c>
      <c r="T573" s="19" t="n">
        <v>0.590397649641673</v>
      </c>
      <c r="U573" s="19" t="n">
        <v>0.52933153105524</v>
      </c>
      <c r="V573" s="19" t="n">
        <v>0.633666833732534</v>
      </c>
      <c r="W573" s="19" t="n">
        <v>0.551387450271857</v>
      </c>
      <c r="X573" s="19" t="n">
        <v>0.486254875643763</v>
      </c>
      <c r="Y573" s="19" t="n">
        <v>0.581219434354084</v>
      </c>
      <c r="Z573" s="19" t="n">
        <v>0.69322680423318</v>
      </c>
      <c r="AA573" s="19" t="n">
        <v>0.609699961533644</v>
      </c>
      <c r="AB573" s="19"/>
      <c r="AC573" s="19" t="n">
        <v>0.554712624305852</v>
      </c>
      <c r="AD573" s="19" t="n">
        <v>0.58973581682145</v>
      </c>
      <c r="AE573" s="19" t="n">
        <v>0.618702528383621</v>
      </c>
      <c r="AF573" s="19"/>
      <c r="AG573" s="19" t="n">
        <v>0.540189542728137</v>
      </c>
      <c r="AH573" s="19" t="n">
        <v>0.572207517763883</v>
      </c>
      <c r="AI573" s="19" t="n">
        <v>0.669338200823722</v>
      </c>
      <c r="AJ573" s="19" t="n">
        <v>0.653447395727069</v>
      </c>
      <c r="AK573" s="19" t="n">
        <v>0.576492712221729</v>
      </c>
      <c r="AL573" s="19"/>
      <c r="AM573" s="19" t="n">
        <v>0.54480426734972</v>
      </c>
      <c r="AN573" s="19" t="n">
        <v>0.580627549707893</v>
      </c>
      <c r="AO573" s="19" t="n">
        <v>0.563836083596687</v>
      </c>
      <c r="AP573" s="19"/>
      <c r="AQ573" s="19" t="n">
        <v>0.720266875884218</v>
      </c>
      <c r="AR573" s="19" t="n">
        <v>0.526501456342376</v>
      </c>
      <c r="AS573" s="19" t="n">
        <v>0.562596030680607</v>
      </c>
      <c r="AT573" s="19" t="n">
        <v>0.571433477294847</v>
      </c>
      <c r="AU573" s="19" t="n">
        <v>0.777018018979931</v>
      </c>
    </row>
    <row r="574">
      <c r="B574" t="s">
        <v>258</v>
      </c>
      <c r="C574" s="19" t="n">
        <v>0.466877153917162</v>
      </c>
      <c r="D574" s="19" t="n">
        <v>0.436537953526983</v>
      </c>
      <c r="E574" s="19" t="n">
        <v>0.484892500387317</v>
      </c>
      <c r="F574" s="19"/>
      <c r="G574" s="19" t="n">
        <v>0.509217509813372</v>
      </c>
      <c r="H574" s="19" t="n">
        <v>0.49323104397487</v>
      </c>
      <c r="I574" s="19" t="n">
        <v>0.403851902583937</v>
      </c>
      <c r="J574" s="19" t="n">
        <v>0.462212404534835</v>
      </c>
      <c r="K574" s="19" t="n">
        <v>0.418453808131862</v>
      </c>
      <c r="L574" s="19" t="n">
        <v>0.507356497880786</v>
      </c>
      <c r="M574" s="19"/>
      <c r="N574" s="19" t="n">
        <v>0.477241532339144</v>
      </c>
      <c r="O574" s="19" t="n">
        <v>0.485860672016201</v>
      </c>
      <c r="P574" s="19" t="n">
        <v>0.433973945588607</v>
      </c>
      <c r="Q574" s="19" t="n">
        <v>0.462491982375356</v>
      </c>
      <c r="R574" s="19"/>
      <c r="S574" s="19" t="n">
        <v>0.462231800485951</v>
      </c>
      <c r="T574" s="19" t="n">
        <v>0.499553510153739</v>
      </c>
      <c r="U574" s="19" t="n">
        <v>0.511361457702138</v>
      </c>
      <c r="V574" s="19" t="n">
        <v>0.444170400639441</v>
      </c>
      <c r="W574" s="19" t="n">
        <v>0.518724849830632</v>
      </c>
      <c r="X574" s="19" t="n">
        <v>0.386297001000107</v>
      </c>
      <c r="Y574" s="19" t="n">
        <v>0.461074685470902</v>
      </c>
      <c r="Z574" s="19" t="n">
        <v>0.37109312644485</v>
      </c>
      <c r="AA574" s="19" t="n">
        <v>0.463043334810857</v>
      </c>
      <c r="AB574" s="19"/>
      <c r="AC574" s="19" t="n">
        <v>0.360306827074835</v>
      </c>
      <c r="AD574" s="19" t="n">
        <v>0.539751501204305</v>
      </c>
      <c r="AE574" s="19" t="n">
        <v>0.387424076515543</v>
      </c>
      <c r="AF574" s="19"/>
      <c r="AG574" s="19" t="n">
        <v>0.433991905386642</v>
      </c>
      <c r="AH574" s="19" t="n">
        <v>0.52722785887099</v>
      </c>
      <c r="AI574" s="19" t="n">
        <v>0.533269863568574</v>
      </c>
      <c r="AJ574" s="19" t="n">
        <v>0.368821571288523</v>
      </c>
      <c r="AK574" s="19" t="n">
        <v>0.358585076368156</v>
      </c>
      <c r="AL574" s="19"/>
      <c r="AM574" s="19" t="n">
        <v>0.429290954690826</v>
      </c>
      <c r="AN574" s="19" t="n">
        <v>0.529343144575712</v>
      </c>
      <c r="AO574" s="19" t="n">
        <v>0.526817830976121</v>
      </c>
      <c r="AP574" s="19"/>
      <c r="AQ574" s="19" t="n">
        <v>0.361068235011134</v>
      </c>
      <c r="AR574" s="19" t="n">
        <v>0.503767880210013</v>
      </c>
      <c r="AS574" s="19" t="n">
        <v>0.499993140710049</v>
      </c>
      <c r="AT574" s="19" t="n">
        <v>0.483021669152321</v>
      </c>
      <c r="AU574" s="19" t="n">
        <v>0.221354372608755</v>
      </c>
    </row>
    <row r="575">
      <c r="B575" t="s">
        <v>259</v>
      </c>
      <c r="C575" s="19" t="n">
        <v>0.339790978557776</v>
      </c>
      <c r="D575" s="19" t="n">
        <v>0.350935230557705</v>
      </c>
      <c r="E575" s="19" t="n">
        <v>0.325072646272237</v>
      </c>
      <c r="F575" s="19"/>
      <c r="G575" s="19" t="n">
        <v>0.455974325555369</v>
      </c>
      <c r="H575" s="19" t="n">
        <v>0.359182178720675</v>
      </c>
      <c r="I575" s="19" t="n">
        <v>0.375907687926241</v>
      </c>
      <c r="J575" s="19" t="n">
        <v>0.336780740352644</v>
      </c>
      <c r="K575" s="19" t="n">
        <v>0.16071758210393</v>
      </c>
      <c r="L575" s="19" t="n">
        <v>0.300370483361517</v>
      </c>
      <c r="M575" s="19"/>
      <c r="N575" s="19" t="n">
        <v>0.371061089236972</v>
      </c>
      <c r="O575" s="19" t="n">
        <v>0.348728229994893</v>
      </c>
      <c r="P575" s="19" t="n">
        <v>0.291172341208004</v>
      </c>
      <c r="Q575" s="19" t="n">
        <v>0.337108272502483</v>
      </c>
      <c r="R575" s="19"/>
      <c r="S575" s="19" t="n">
        <v>0.379458706250935</v>
      </c>
      <c r="T575" s="19" t="n">
        <v>0.370481896225989</v>
      </c>
      <c r="U575" s="19" t="n">
        <v>0.311501016613085</v>
      </c>
      <c r="V575" s="19" t="n">
        <v>0.249095441038208</v>
      </c>
      <c r="W575" s="19" t="n">
        <v>0.313941999730494</v>
      </c>
      <c r="X575" s="19" t="n">
        <v>0.438328291117857</v>
      </c>
      <c r="Y575" s="19" t="n">
        <v>0.290466062429911</v>
      </c>
      <c r="Z575" s="19" t="n">
        <v>0.344769170125728</v>
      </c>
      <c r="AA575" s="19" t="n">
        <v>0.303562592747876</v>
      </c>
      <c r="AB575" s="19"/>
      <c r="AC575" s="19" t="n">
        <v>0.319368116373423</v>
      </c>
      <c r="AD575" s="19" t="n">
        <v>0.323277660079191</v>
      </c>
      <c r="AE575" s="19" t="n">
        <v>0.263714230639105</v>
      </c>
      <c r="AF575" s="19"/>
      <c r="AG575" s="19" t="n">
        <v>0.331035289061248</v>
      </c>
      <c r="AH575" s="19" t="n">
        <v>0.328859295623761</v>
      </c>
      <c r="AI575" s="19" t="n">
        <v>0.357102929143935</v>
      </c>
      <c r="AJ575" s="19" t="n">
        <v>0.164803219420094</v>
      </c>
      <c r="AK575" s="19" t="n">
        <v>0.308533459966491</v>
      </c>
      <c r="AL575" s="19"/>
      <c r="AM575" s="19" t="n">
        <v>0.407833370055002</v>
      </c>
      <c r="AN575" s="19" t="n">
        <v>0.359716828397695</v>
      </c>
      <c r="AO575" s="19" t="n">
        <v>0.437553932036003</v>
      </c>
      <c r="AP575" s="19"/>
      <c r="AQ575" s="19" t="n">
        <v>0.262908135060406</v>
      </c>
      <c r="AR575" s="19" t="n">
        <v>0.341265712747656</v>
      </c>
      <c r="AS575" s="19" t="n">
        <v>0.395786772101762</v>
      </c>
      <c r="AT575" s="19" t="n">
        <v>0.360407615873357</v>
      </c>
      <c r="AU575" s="19" t="n">
        <v>0</v>
      </c>
    </row>
    <row r="576">
      <c r="B576" t="s">
        <v>88</v>
      </c>
      <c r="C576" s="19" t="n">
        <v>0.0131508055473491</v>
      </c>
      <c r="D576" s="19" t="n">
        <v>0.0141964000524472</v>
      </c>
      <c r="E576" s="19" t="n">
        <v>0.0125806998766285</v>
      </c>
      <c r="F576" s="19"/>
      <c r="G576" s="19" t="n">
        <v>0</v>
      </c>
      <c r="H576" s="19" t="n">
        <v>0</v>
      </c>
      <c r="I576" s="19" t="n">
        <v>0.0430934082338348</v>
      </c>
      <c r="J576" s="19" t="n">
        <v>0.00877079880754992</v>
      </c>
      <c r="K576" s="19" t="n">
        <v>0.0154610996319759</v>
      </c>
      <c r="L576" s="19" t="n">
        <v>0.0144893187224313</v>
      </c>
      <c r="M576" s="19"/>
      <c r="N576" s="19" t="n">
        <v>0.00647435872511136</v>
      </c>
      <c r="O576" s="19" t="n">
        <v>0.0132559718321329</v>
      </c>
      <c r="P576" s="19" t="n">
        <v>0.0193773010716485</v>
      </c>
      <c r="Q576" s="19" t="n">
        <v>0.0150474561573852</v>
      </c>
      <c r="R576" s="19"/>
      <c r="S576" s="19" t="n">
        <v>0.00742825135403453</v>
      </c>
      <c r="T576" s="19" t="n">
        <v>0</v>
      </c>
      <c r="U576" s="19" t="n">
        <v>0.0218788042635022</v>
      </c>
      <c r="V576" s="19" t="n">
        <v>0.0246476122766232</v>
      </c>
      <c r="W576" s="19" t="n">
        <v>0</v>
      </c>
      <c r="X576" s="19" t="n">
        <v>0.0252842650914922</v>
      </c>
      <c r="Y576" s="19" t="n">
        <v>0.0230562994207942</v>
      </c>
      <c r="Z576" s="19" t="n">
        <v>0</v>
      </c>
      <c r="AA576" s="19" t="n">
        <v>0.0237191955352186</v>
      </c>
      <c r="AB576" s="19"/>
      <c r="AC576" s="19" t="n">
        <v>0.0188522057597293</v>
      </c>
      <c r="AD576" s="19" t="n">
        <v>0.00831071720597362</v>
      </c>
      <c r="AE576" s="19" t="n">
        <v>0.0253938945787566</v>
      </c>
      <c r="AF576" s="19"/>
      <c r="AG576" s="19" t="n">
        <v>0.00629728878227828</v>
      </c>
      <c r="AH576" s="19" t="n">
        <v>0.0105043489647767</v>
      </c>
      <c r="AI576" s="19" t="n">
        <v>0</v>
      </c>
      <c r="AJ576" s="19" t="n">
        <v>0</v>
      </c>
      <c r="AK576" s="19" t="n">
        <v>0.0511057499796661</v>
      </c>
      <c r="AL576" s="19"/>
      <c r="AM576" s="19" t="n">
        <v>0</v>
      </c>
      <c r="AN576" s="19" t="n">
        <v>0.0092423144246265</v>
      </c>
      <c r="AO576" s="19" t="n">
        <v>0</v>
      </c>
      <c r="AP576" s="19"/>
      <c r="AQ576" s="19" t="n">
        <v>0.0100654774073586</v>
      </c>
      <c r="AR576" s="19" t="n">
        <v>0.0225167471063031</v>
      </c>
      <c r="AS576" s="19" t="n">
        <v>0</v>
      </c>
      <c r="AT576" s="19" t="n">
        <v>0.0110980491658167</v>
      </c>
      <c r="AU576" s="19" t="n">
        <v>0</v>
      </c>
    </row>
    <row r="577">
      <c r="B577" t="s">
        <v>245</v>
      </c>
      <c r="C577" s="19" t="n">
        <v>0.0122474689322458</v>
      </c>
      <c r="D577" s="19" t="n">
        <v>0.0106372547417742</v>
      </c>
      <c r="E577" s="19" t="n">
        <v>0.0134763439005608</v>
      </c>
      <c r="F577" s="19"/>
      <c r="G577" s="19" t="n">
        <v>0.0165597090879877</v>
      </c>
      <c r="H577" s="19" t="n">
        <v>0.0122284236913415</v>
      </c>
      <c r="I577" s="19" t="n">
        <v>0</v>
      </c>
      <c r="J577" s="19" t="n">
        <v>0.00983177801799656</v>
      </c>
      <c r="K577" s="19" t="n">
        <v>0.0138691819655896</v>
      </c>
      <c r="L577" s="19" t="n">
        <v>0.0238354257803499</v>
      </c>
      <c r="M577" s="19"/>
      <c r="N577" s="19" t="n">
        <v>0.00677988280354716</v>
      </c>
      <c r="O577" s="19" t="n">
        <v>0.0156052745959719</v>
      </c>
      <c r="P577" s="19" t="n">
        <v>0</v>
      </c>
      <c r="Q577" s="19" t="n">
        <v>0.0250915935574575</v>
      </c>
      <c r="R577" s="19"/>
      <c r="S577" s="19" t="n">
        <v>0.0201950725499975</v>
      </c>
      <c r="T577" s="19" t="n">
        <v>0.021204035030258</v>
      </c>
      <c r="U577" s="19" t="n">
        <v>0.019107455064604</v>
      </c>
      <c r="V577" s="19" t="n">
        <v>0</v>
      </c>
      <c r="W577" s="19" t="n">
        <v>0.0288996247376751</v>
      </c>
      <c r="X577" s="19" t="n">
        <v>0</v>
      </c>
      <c r="Y577" s="19" t="n">
        <v>0</v>
      </c>
      <c r="Z577" s="19" t="n">
        <v>0</v>
      </c>
      <c r="AA577" s="19" t="n">
        <v>0</v>
      </c>
      <c r="AB577" s="19"/>
      <c r="AC577" s="19" t="n">
        <v>0.0179949622715046</v>
      </c>
      <c r="AD577" s="19" t="n">
        <v>0.010431921738327</v>
      </c>
      <c r="AE577" s="19" t="n">
        <v>0.015482308410837</v>
      </c>
      <c r="AF577" s="19"/>
      <c r="AG577" s="19" t="n">
        <v>0.0189687827962988</v>
      </c>
      <c r="AH577" s="19" t="n">
        <v>0.00523532193034384</v>
      </c>
      <c r="AI577" s="19" t="n">
        <v>0</v>
      </c>
      <c r="AJ577" s="19" t="n">
        <v>0</v>
      </c>
      <c r="AK577" s="19" t="n">
        <v>0.0171509231899946</v>
      </c>
      <c r="AL577" s="19"/>
      <c r="AM577" s="19" t="n">
        <v>0.0216219781156212</v>
      </c>
      <c r="AN577" s="19" t="n">
        <v>0.0108765133821589</v>
      </c>
      <c r="AO577" s="19" t="n">
        <v>0</v>
      </c>
      <c r="AP577" s="19"/>
      <c r="AQ577" s="19" t="n">
        <v>0.0160062847849904</v>
      </c>
      <c r="AR577" s="19" t="n">
        <v>0.0129054027523139</v>
      </c>
      <c r="AS577" s="19" t="n">
        <v>0.0128823882513127</v>
      </c>
      <c r="AT577" s="19" t="n">
        <v>0.0173938634988806</v>
      </c>
      <c r="AU577" s="19" t="n">
        <v>0</v>
      </c>
    </row>
    <row r="578">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row>
    <row r="579">
      <c r="B579" s="7" t="s">
        <v>264</v>
      </c>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row>
    <row r="580">
      <c r="B580" s="26" t="s">
        <v>79</v>
      </c>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row>
    <row r="581">
      <c r="B581" t="s">
        <v>262</v>
      </c>
      <c r="C581" s="19" t="n">
        <v>0.737544980801487</v>
      </c>
      <c r="D581" s="19" t="n">
        <v>0.699169423877501</v>
      </c>
      <c r="E581" s="19" t="n">
        <v>0.773566597414278</v>
      </c>
      <c r="F581" s="19"/>
      <c r="G581" s="19" t="n">
        <v>0.717762406500755</v>
      </c>
      <c r="H581" s="19" t="n">
        <v>0.68439813198023</v>
      </c>
      <c r="I581" s="19" t="n">
        <v>0.667672565343979</v>
      </c>
      <c r="J581" s="19" t="n">
        <v>0.750191934119313</v>
      </c>
      <c r="K581" s="19" t="n">
        <v>0.793600496000104</v>
      </c>
      <c r="L581" s="19" t="n">
        <v>0.786678820110489</v>
      </c>
      <c r="M581" s="19"/>
      <c r="N581" s="19" t="n">
        <v>0.76901925990612</v>
      </c>
      <c r="O581" s="19" t="n">
        <v>0.762521236437312</v>
      </c>
      <c r="P581" s="19" t="n">
        <v>0.687042625494579</v>
      </c>
      <c r="Q581" s="19" t="n">
        <v>0.724695413577138</v>
      </c>
      <c r="R581" s="19"/>
      <c r="S581" s="19" t="n">
        <v>0.72105886831889</v>
      </c>
      <c r="T581" s="19" t="n">
        <v>0.763589044657009</v>
      </c>
      <c r="U581" s="19" t="n">
        <v>0.748922677707603</v>
      </c>
      <c r="V581" s="19" t="n">
        <v>0.778697687927102</v>
      </c>
      <c r="W581" s="19" t="n">
        <v>0.765757150310226</v>
      </c>
      <c r="X581" s="19" t="n">
        <v>0.649920865802864</v>
      </c>
      <c r="Y581" s="19" t="n">
        <v>0.770423186842762</v>
      </c>
      <c r="Z581" s="19" t="n">
        <v>0.687414382031142</v>
      </c>
      <c r="AA581" s="19" t="n">
        <v>0.726826484971511</v>
      </c>
      <c r="AB581" s="19"/>
      <c r="AC581" s="19" t="n">
        <v>0.702991099726535</v>
      </c>
      <c r="AD581" s="19" t="n">
        <v>0.78732618659311</v>
      </c>
      <c r="AE581" s="19" t="n">
        <v>0.688315835361581</v>
      </c>
      <c r="AF581" s="19"/>
      <c r="AG581" s="19" t="n">
        <v>0.746488585462913</v>
      </c>
      <c r="AH581" s="19" t="n">
        <v>0.749508901195741</v>
      </c>
      <c r="AI581" s="19" t="n">
        <v>0.721472916116035</v>
      </c>
      <c r="AJ581" s="19" t="n">
        <v>0.580656280078625</v>
      </c>
      <c r="AK581" s="19" t="n">
        <v>0.724808936683948</v>
      </c>
      <c r="AL581" s="19"/>
      <c r="AM581" s="19" t="n">
        <v>0.730678337365778</v>
      </c>
      <c r="AN581" s="19" t="n">
        <v>0.753705431397515</v>
      </c>
      <c r="AO581" s="19" t="n">
        <v>0.763447635310437</v>
      </c>
      <c r="AP581" s="19"/>
      <c r="AQ581" s="19" t="n">
        <v>0.711669822120808</v>
      </c>
      <c r="AR581" s="19" t="n">
        <v>0.723960550454734</v>
      </c>
      <c r="AS581" s="19" t="n">
        <v>0.768365330963979</v>
      </c>
      <c r="AT581" s="19" t="n">
        <v>0.728571760196714</v>
      </c>
      <c r="AU581" s="19" t="n">
        <v>0.711621171067604</v>
      </c>
    </row>
    <row r="582">
      <c r="B582" t="s">
        <v>263</v>
      </c>
      <c r="C582" s="19" t="n">
        <v>0.165385451005378</v>
      </c>
      <c r="D582" s="19" t="n">
        <v>0.20718180225112</v>
      </c>
      <c r="E582" s="19" t="n">
        <v>0.126409481946507</v>
      </c>
      <c r="F582" s="19"/>
      <c r="G582" s="19" t="n">
        <v>0.214514412207612</v>
      </c>
      <c r="H582" s="19" t="n">
        <v>0.210266057428875</v>
      </c>
      <c r="I582" s="19" t="n">
        <v>0.199956245123772</v>
      </c>
      <c r="J582" s="19" t="n">
        <v>0.153658409932873</v>
      </c>
      <c r="K582" s="19" t="n">
        <v>0.107296065868463</v>
      </c>
      <c r="L582" s="19" t="n">
        <v>0.134276661284618</v>
      </c>
      <c r="M582" s="19"/>
      <c r="N582" s="19" t="n">
        <v>0.149465014728564</v>
      </c>
      <c r="O582" s="19" t="n">
        <v>0.147336653483218</v>
      </c>
      <c r="P582" s="19" t="n">
        <v>0.214812516644339</v>
      </c>
      <c r="Q582" s="19" t="n">
        <v>0.157807560729617</v>
      </c>
      <c r="R582" s="19"/>
      <c r="S582" s="19" t="n">
        <v>0.201928873124236</v>
      </c>
      <c r="T582" s="19" t="n">
        <v>0.152082609447021</v>
      </c>
      <c r="U582" s="19" t="n">
        <v>0.134103802356111</v>
      </c>
      <c r="V582" s="19" t="n">
        <v>0.132671139297209</v>
      </c>
      <c r="W582" s="19" t="n">
        <v>0.148324765394465</v>
      </c>
      <c r="X582" s="19" t="n">
        <v>0.18997154759768</v>
      </c>
      <c r="Y582" s="19" t="n">
        <v>0.141128703833065</v>
      </c>
      <c r="Z582" s="19" t="n">
        <v>0.165417034471955</v>
      </c>
      <c r="AA582" s="19" t="n">
        <v>0.200146613376007</v>
      </c>
      <c r="AB582" s="19"/>
      <c r="AC582" s="19" t="n">
        <v>0.194674697375762</v>
      </c>
      <c r="AD582" s="19" t="n">
        <v>0.132427793846404</v>
      </c>
      <c r="AE582" s="19" t="n">
        <v>0.178853560633312</v>
      </c>
      <c r="AF582" s="19"/>
      <c r="AG582" s="19" t="n">
        <v>0.171338782440426</v>
      </c>
      <c r="AH582" s="19" t="n">
        <v>0.165243589894851</v>
      </c>
      <c r="AI582" s="19" t="n">
        <v>0.131994660278584</v>
      </c>
      <c r="AJ582" s="19" t="n">
        <v>0.317410869731101</v>
      </c>
      <c r="AK582" s="19" t="n">
        <v>0.153194185988097</v>
      </c>
      <c r="AL582" s="19"/>
      <c r="AM582" s="19" t="n">
        <v>0.193884577559556</v>
      </c>
      <c r="AN582" s="19" t="n">
        <v>0.162834842569711</v>
      </c>
      <c r="AO582" s="19" t="n">
        <v>0.164100950718901</v>
      </c>
      <c r="AP582" s="19"/>
      <c r="AQ582" s="19" t="n">
        <v>0.170035296554665</v>
      </c>
      <c r="AR582" s="19" t="n">
        <v>0.162941173744067</v>
      </c>
      <c r="AS582" s="19" t="n">
        <v>0.152657792312427</v>
      </c>
      <c r="AT582" s="19" t="n">
        <v>0.180260707286897</v>
      </c>
      <c r="AU582" s="19" t="n">
        <v>0.153100113657862</v>
      </c>
    </row>
    <row r="583">
      <c r="B583" t="s">
        <v>76</v>
      </c>
      <c r="C583" s="19" t="n">
        <v>0.0249426145121586</v>
      </c>
      <c r="D583" s="19" t="n">
        <v>0.0262101229101208</v>
      </c>
      <c r="E583" s="19" t="n">
        <v>0.0230934282394276</v>
      </c>
      <c r="F583" s="19"/>
      <c r="G583" s="19" t="n">
        <v>0.0226336351107855</v>
      </c>
      <c r="H583" s="19" t="n">
        <v>0.0305702025168402</v>
      </c>
      <c r="I583" s="19" t="n">
        <v>0.0458603100463964</v>
      </c>
      <c r="J583" s="19" t="n">
        <v>0.023863327260856</v>
      </c>
      <c r="K583" s="19" t="n">
        <v>0.0145534475143591</v>
      </c>
      <c r="L583" s="19" t="n">
        <v>0.015168024784083</v>
      </c>
      <c r="M583" s="19"/>
      <c r="N583" s="19" t="n">
        <v>0.0203631895851037</v>
      </c>
      <c r="O583" s="19" t="n">
        <v>0.0271829502701973</v>
      </c>
      <c r="P583" s="19" t="n">
        <v>0.0291371982551423</v>
      </c>
      <c r="Q583" s="19" t="n">
        <v>0.0241620412538219</v>
      </c>
      <c r="R583" s="19"/>
      <c r="S583" s="19" t="n">
        <v>0.0186734752824359</v>
      </c>
      <c r="T583" s="19" t="n">
        <v>0.0145745475287296</v>
      </c>
      <c r="U583" s="19" t="n">
        <v>0.0320479144505923</v>
      </c>
      <c r="V583" s="19" t="n">
        <v>0.0190848819145408</v>
      </c>
      <c r="W583" s="19" t="n">
        <v>0.0484045424553214</v>
      </c>
      <c r="X583" s="19" t="n">
        <v>0.0209165215880242</v>
      </c>
      <c r="Y583" s="19" t="n">
        <v>0.0335256814527189</v>
      </c>
      <c r="Z583" s="19" t="n">
        <v>0.0300814868125024</v>
      </c>
      <c r="AA583" s="19" t="n">
        <v>0.0240781043878945</v>
      </c>
      <c r="AB583" s="19"/>
      <c r="AC583" s="19" t="n">
        <v>0.0208906941014077</v>
      </c>
      <c r="AD583" s="19" t="n">
        <v>0.0227984090189502</v>
      </c>
      <c r="AE583" s="19" t="n">
        <v>0.0452195108673874</v>
      </c>
      <c r="AF583" s="19"/>
      <c r="AG583" s="19" t="n">
        <v>0.025816090587869</v>
      </c>
      <c r="AH583" s="19" t="n">
        <v>0.0211884708980311</v>
      </c>
      <c r="AI583" s="19" t="n">
        <v>0.0329831428859787</v>
      </c>
      <c r="AJ583" s="19" t="n">
        <v>0.0528504797153685</v>
      </c>
      <c r="AK583" s="19" t="n">
        <v>0.0348406984804802</v>
      </c>
      <c r="AL583" s="19"/>
      <c r="AM583" s="19" t="n">
        <v>0.0264372299040474</v>
      </c>
      <c r="AN583" s="19" t="n">
        <v>0.0212490864400702</v>
      </c>
      <c r="AO583" s="19" t="n">
        <v>0.0286439823106901</v>
      </c>
      <c r="AP583" s="19"/>
      <c r="AQ583" s="19" t="n">
        <v>0.0240606824076532</v>
      </c>
      <c r="AR583" s="19" t="n">
        <v>0.0287635745650179</v>
      </c>
      <c r="AS583" s="19" t="n">
        <v>0.0289749111568334</v>
      </c>
      <c r="AT583" s="19" t="n">
        <v>0.0233233589470731</v>
      </c>
      <c r="AU583" s="19" t="n">
        <v>0.0502072932793125</v>
      </c>
    </row>
    <row r="584">
      <c r="B584" t="s">
        <v>88</v>
      </c>
      <c r="C584" s="19" t="n">
        <v>0.0721269536809758</v>
      </c>
      <c r="D584" s="19" t="n">
        <v>0.0674386509612582</v>
      </c>
      <c r="E584" s="19" t="n">
        <v>0.0769304923997873</v>
      </c>
      <c r="F584" s="19"/>
      <c r="G584" s="19" t="n">
        <v>0.0450895461808484</v>
      </c>
      <c r="H584" s="19" t="n">
        <v>0.0747656080740546</v>
      </c>
      <c r="I584" s="19" t="n">
        <v>0.0865108794858518</v>
      </c>
      <c r="J584" s="19" t="n">
        <v>0.0722863286869588</v>
      </c>
      <c r="K584" s="19" t="n">
        <v>0.0845499906170743</v>
      </c>
      <c r="L584" s="19" t="n">
        <v>0.06387649382081</v>
      </c>
      <c r="M584" s="19"/>
      <c r="N584" s="19" t="n">
        <v>0.0611525357802125</v>
      </c>
      <c r="O584" s="19" t="n">
        <v>0.0629591598092728</v>
      </c>
      <c r="P584" s="19" t="n">
        <v>0.06900765960594</v>
      </c>
      <c r="Q584" s="19" t="n">
        <v>0.093334984439424</v>
      </c>
      <c r="R584" s="19"/>
      <c r="S584" s="19" t="n">
        <v>0.0583387832744385</v>
      </c>
      <c r="T584" s="19" t="n">
        <v>0.0697537983672407</v>
      </c>
      <c r="U584" s="19" t="n">
        <v>0.0849256054856934</v>
      </c>
      <c r="V584" s="19" t="n">
        <v>0.0695462908611481</v>
      </c>
      <c r="W584" s="19" t="n">
        <v>0.0375135418399871</v>
      </c>
      <c r="X584" s="19" t="n">
        <v>0.139191065011432</v>
      </c>
      <c r="Y584" s="19" t="n">
        <v>0.0549224278714543</v>
      </c>
      <c r="Z584" s="19" t="n">
        <v>0.117087096684401</v>
      </c>
      <c r="AA584" s="19" t="n">
        <v>0.0489487972645883</v>
      </c>
      <c r="AB584" s="19"/>
      <c r="AC584" s="19" t="n">
        <v>0.0814435087962953</v>
      </c>
      <c r="AD584" s="19" t="n">
        <v>0.0574476105415352</v>
      </c>
      <c r="AE584" s="19" t="n">
        <v>0.0876110931377198</v>
      </c>
      <c r="AF584" s="19"/>
      <c r="AG584" s="19" t="n">
        <v>0.0563565415087919</v>
      </c>
      <c r="AH584" s="19" t="n">
        <v>0.0640590380113765</v>
      </c>
      <c r="AI584" s="19" t="n">
        <v>0.113549280719401</v>
      </c>
      <c r="AJ584" s="19" t="n">
        <v>0.0490823704749058</v>
      </c>
      <c r="AK584" s="19" t="n">
        <v>0.0871561788474751</v>
      </c>
      <c r="AL584" s="19"/>
      <c r="AM584" s="19" t="n">
        <v>0.0489998551706185</v>
      </c>
      <c r="AN584" s="19" t="n">
        <v>0.062210639592704</v>
      </c>
      <c r="AO584" s="19" t="n">
        <v>0.0438074316599712</v>
      </c>
      <c r="AP584" s="19"/>
      <c r="AQ584" s="19" t="n">
        <v>0.0942341989168743</v>
      </c>
      <c r="AR584" s="19" t="n">
        <v>0.0843347012361808</v>
      </c>
      <c r="AS584" s="19" t="n">
        <v>0.0500019655667606</v>
      </c>
      <c r="AT584" s="19" t="n">
        <v>0.0678441735693159</v>
      </c>
      <c r="AU584" s="19" t="n">
        <v>0.0850714219952212</v>
      </c>
    </row>
    <row r="585">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row>
    <row r="586">
      <c r="B586" s="7" t="s">
        <v>271</v>
      </c>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row>
    <row r="587">
      <c r="B587" s="26" t="s">
        <v>272</v>
      </c>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row>
    <row r="588">
      <c r="B588" t="s">
        <v>265</v>
      </c>
      <c r="C588" s="19" t="n">
        <v>0.670398432547121</v>
      </c>
      <c r="D588" s="19" t="n">
        <v>0.646795832687521</v>
      </c>
      <c r="E588" s="19" t="n">
        <v>0.689582611311008</v>
      </c>
      <c r="F588" s="19"/>
      <c r="G588" s="19" t="n">
        <v>0.588219808178993</v>
      </c>
      <c r="H588" s="19" t="n">
        <v>0.552926047951601</v>
      </c>
      <c r="I588" s="19" t="n">
        <v>0.619824698887024</v>
      </c>
      <c r="J588" s="19" t="n">
        <v>0.661351492181468</v>
      </c>
      <c r="K588" s="19" t="n">
        <v>0.707365612787893</v>
      </c>
      <c r="L588" s="19" t="n">
        <v>0.789126048407984</v>
      </c>
      <c r="M588" s="19"/>
      <c r="N588" s="19" t="n">
        <v>0.714245544124958</v>
      </c>
      <c r="O588" s="19" t="n">
        <v>0.675202981859345</v>
      </c>
      <c r="P588" s="19" t="n">
        <v>0.647303188779961</v>
      </c>
      <c r="Q588" s="19" t="n">
        <v>0.634091563768408</v>
      </c>
      <c r="R588" s="19"/>
      <c r="S588" s="19" t="n">
        <v>0.578853664570212</v>
      </c>
      <c r="T588" s="19" t="n">
        <v>0.729744716960829</v>
      </c>
      <c r="U588" s="19" t="n">
        <v>0.746424563574104</v>
      </c>
      <c r="V588" s="19" t="n">
        <v>0.675774623414888</v>
      </c>
      <c r="W588" s="19" t="n">
        <v>0.76908569247201</v>
      </c>
      <c r="X588" s="19" t="n">
        <v>0.617815410328934</v>
      </c>
      <c r="Y588" s="19" t="n">
        <v>0.667575952265081</v>
      </c>
      <c r="Z588" s="19" t="n">
        <v>0.708935551166056</v>
      </c>
      <c r="AA588" s="19" t="n">
        <v>0.593129305892672</v>
      </c>
      <c r="AB588" s="19"/>
      <c r="AC588" s="19" t="n">
        <v>0.720034345552963</v>
      </c>
      <c r="AD588" s="19" t="n">
        <v>0.643484450161745</v>
      </c>
      <c r="AE588" s="19" t="n">
        <v>0.643178283893003</v>
      </c>
      <c r="AF588" s="19"/>
      <c r="AG588" s="19" t="n">
        <v>0.711817574045376</v>
      </c>
      <c r="AH588" s="19" t="n">
        <v>0.622362471331043</v>
      </c>
      <c r="AI588" s="19" t="n">
        <v>0.744152155993112</v>
      </c>
      <c r="AJ588" s="19" t="n">
        <v>0.545102752130554</v>
      </c>
      <c r="AK588" s="19" t="n">
        <v>0.640933620508679</v>
      </c>
      <c r="AL588" s="19"/>
      <c r="AM588" s="19" t="n">
        <v>0.702772108487196</v>
      </c>
      <c r="AN588" s="19" t="n">
        <v>0.604292969448382</v>
      </c>
      <c r="AO588" s="19" t="n">
        <v>0.755654292924119</v>
      </c>
      <c r="AP588" s="19"/>
      <c r="AQ588" s="19" t="n">
        <v>0.658992034449529</v>
      </c>
      <c r="AR588" s="19" t="n">
        <v>0.655202213014573</v>
      </c>
      <c r="AS588" s="19" t="n">
        <v>0.68786142704196</v>
      </c>
      <c r="AT588" s="19" t="n">
        <v>0.623677083622799</v>
      </c>
      <c r="AU588" s="19" t="n">
        <v>0.544990744267288</v>
      </c>
    </row>
    <row r="589">
      <c r="B589" t="s">
        <v>266</v>
      </c>
      <c r="C589" s="19" t="n">
        <v>0.613549081996909</v>
      </c>
      <c r="D589" s="19" t="n">
        <v>0.588989131726351</v>
      </c>
      <c r="E589" s="19" t="n">
        <v>0.632131256418174</v>
      </c>
      <c r="F589" s="19"/>
      <c r="G589" s="19" t="n">
        <v>0.555889012761261</v>
      </c>
      <c r="H589" s="19" t="n">
        <v>0.523006352246429</v>
      </c>
      <c r="I589" s="19" t="n">
        <v>0.566428482625129</v>
      </c>
      <c r="J589" s="19" t="n">
        <v>0.599513383127304</v>
      </c>
      <c r="K589" s="19" t="n">
        <v>0.666070533682658</v>
      </c>
      <c r="L589" s="19" t="n">
        <v>0.695851266626319</v>
      </c>
      <c r="M589" s="19"/>
      <c r="N589" s="19" t="n">
        <v>0.655198953688688</v>
      </c>
      <c r="O589" s="19" t="n">
        <v>0.603492811788382</v>
      </c>
      <c r="P589" s="19" t="n">
        <v>0.614138011120618</v>
      </c>
      <c r="Q589" s="19" t="n">
        <v>0.575763017252403</v>
      </c>
      <c r="R589" s="19"/>
      <c r="S589" s="19" t="n">
        <v>0.573323756344241</v>
      </c>
      <c r="T589" s="19" t="n">
        <v>0.615792406773136</v>
      </c>
      <c r="U589" s="19" t="n">
        <v>0.591533471637</v>
      </c>
      <c r="V589" s="19" t="n">
        <v>0.652344080224764</v>
      </c>
      <c r="W589" s="19" t="n">
        <v>0.669745248373771</v>
      </c>
      <c r="X589" s="19" t="n">
        <v>0.596539182838938</v>
      </c>
      <c r="Y589" s="19" t="n">
        <v>0.603627371005696</v>
      </c>
      <c r="Z589" s="19" t="n">
        <v>0.728389673570043</v>
      </c>
      <c r="AA589" s="19" t="n">
        <v>0.582207367092613</v>
      </c>
      <c r="AB589" s="19"/>
      <c r="AC589" s="19" t="n">
        <v>0.629147615940551</v>
      </c>
      <c r="AD589" s="19" t="n">
        <v>0.610753008417263</v>
      </c>
      <c r="AE589" s="19" t="n">
        <v>0.611420818896262</v>
      </c>
      <c r="AF589" s="19"/>
      <c r="AG589" s="19" t="n">
        <v>0.642230103692031</v>
      </c>
      <c r="AH589" s="19" t="n">
        <v>0.578455511759527</v>
      </c>
      <c r="AI589" s="19" t="n">
        <v>0.667527720771796</v>
      </c>
      <c r="AJ589" s="19" t="n">
        <v>0.515175521592553</v>
      </c>
      <c r="AK589" s="19" t="n">
        <v>0.597891809346277</v>
      </c>
      <c r="AL589" s="19"/>
      <c r="AM589" s="19" t="n">
        <v>0.636361670457188</v>
      </c>
      <c r="AN589" s="19" t="n">
        <v>0.582563707994895</v>
      </c>
      <c r="AO589" s="19" t="n">
        <v>0.655318593244201</v>
      </c>
      <c r="AP589" s="19"/>
      <c r="AQ589" s="19" t="n">
        <v>0.608444012091045</v>
      </c>
      <c r="AR589" s="19" t="n">
        <v>0.583929746663342</v>
      </c>
      <c r="AS589" s="19" t="n">
        <v>0.595892013102778</v>
      </c>
      <c r="AT589" s="19" t="n">
        <v>0.662570767477687</v>
      </c>
      <c r="AU589" s="19" t="n">
        <v>0.607915820434968</v>
      </c>
    </row>
    <row r="590">
      <c r="B590" t="s">
        <v>267</v>
      </c>
      <c r="C590" s="19" t="n">
        <v>0.597432706442398</v>
      </c>
      <c r="D590" s="19" t="n">
        <v>0.558813302846332</v>
      </c>
      <c r="E590" s="19" t="n">
        <v>0.629292722914593</v>
      </c>
      <c r="F590" s="19"/>
      <c r="G590" s="19" t="n">
        <v>0.618579842648049</v>
      </c>
      <c r="H590" s="19" t="n">
        <v>0.573949769637659</v>
      </c>
      <c r="I590" s="19" t="n">
        <v>0.582685386822556</v>
      </c>
      <c r="J590" s="19" t="n">
        <v>0.568260837405963</v>
      </c>
      <c r="K590" s="19" t="n">
        <v>0.627123271921368</v>
      </c>
      <c r="L590" s="19" t="n">
        <v>0.611773000532774</v>
      </c>
      <c r="M590" s="19"/>
      <c r="N590" s="19" t="n">
        <v>0.641862569606302</v>
      </c>
      <c r="O590" s="19" t="n">
        <v>0.604356585305016</v>
      </c>
      <c r="P590" s="19" t="n">
        <v>0.567860133641079</v>
      </c>
      <c r="Q590" s="19" t="n">
        <v>0.560368200186934</v>
      </c>
      <c r="R590" s="19"/>
      <c r="S590" s="19" t="n">
        <v>0.585639876508102</v>
      </c>
      <c r="T590" s="19" t="n">
        <v>0.630956371823417</v>
      </c>
      <c r="U590" s="19" t="n">
        <v>0.669740787371273</v>
      </c>
      <c r="V590" s="19" t="n">
        <v>0.55145663868459</v>
      </c>
      <c r="W590" s="19" t="n">
        <v>0.598626010449197</v>
      </c>
      <c r="X590" s="19" t="n">
        <v>0.622947178418356</v>
      </c>
      <c r="Y590" s="19" t="n">
        <v>0.577469530452015</v>
      </c>
      <c r="Z590" s="19" t="n">
        <v>0.561790430337531</v>
      </c>
      <c r="AA590" s="19" t="n">
        <v>0.559330011190301</v>
      </c>
      <c r="AB590" s="19"/>
      <c r="AC590" s="19" t="n">
        <v>0.584483446207195</v>
      </c>
      <c r="AD590" s="19" t="n">
        <v>0.607346515344963</v>
      </c>
      <c r="AE590" s="19" t="n">
        <v>0.577420621091427</v>
      </c>
      <c r="AF590" s="19"/>
      <c r="AG590" s="19" t="n">
        <v>0.5790214441013</v>
      </c>
      <c r="AH590" s="19" t="n">
        <v>0.591461124783641</v>
      </c>
      <c r="AI590" s="19" t="n">
        <v>0.648277311851663</v>
      </c>
      <c r="AJ590" s="19" t="n">
        <v>0.521671355523572</v>
      </c>
      <c r="AK590" s="19" t="n">
        <v>0.602968046788379</v>
      </c>
      <c r="AL590" s="19"/>
      <c r="AM590" s="19" t="n">
        <v>0.578215119539682</v>
      </c>
      <c r="AN590" s="19" t="n">
        <v>0.584597210825597</v>
      </c>
      <c r="AO590" s="19" t="n">
        <v>0.65364958696526</v>
      </c>
      <c r="AP590" s="19"/>
      <c r="AQ590" s="19" t="n">
        <v>0.543536310980604</v>
      </c>
      <c r="AR590" s="19" t="n">
        <v>0.564059515629875</v>
      </c>
      <c r="AS590" s="19" t="n">
        <v>0.625052372941822</v>
      </c>
      <c r="AT590" s="19" t="n">
        <v>0.69152740187523</v>
      </c>
      <c r="AU590" s="19" t="n">
        <v>0.738019395756479</v>
      </c>
    </row>
    <row r="591">
      <c r="B591" t="s">
        <v>268</v>
      </c>
      <c r="C591" s="19" t="n">
        <v>0.576765361712739</v>
      </c>
      <c r="D591" s="19" t="n">
        <v>0.577056566423915</v>
      </c>
      <c r="E591" s="19" t="n">
        <v>0.575788631035078</v>
      </c>
      <c r="F591" s="19"/>
      <c r="G591" s="19" t="n">
        <v>0.500605978736968</v>
      </c>
      <c r="H591" s="19" t="n">
        <v>0.441556756185261</v>
      </c>
      <c r="I591" s="19" t="n">
        <v>0.621408415237744</v>
      </c>
      <c r="J591" s="19" t="n">
        <v>0.558333409961406</v>
      </c>
      <c r="K591" s="19" t="n">
        <v>0.627996409659655</v>
      </c>
      <c r="L591" s="19" t="n">
        <v>0.644939710780285</v>
      </c>
      <c r="M591" s="19"/>
      <c r="N591" s="19" t="n">
        <v>0.609908487859832</v>
      </c>
      <c r="O591" s="19" t="n">
        <v>0.586208941014581</v>
      </c>
      <c r="P591" s="19" t="n">
        <v>0.576883536414455</v>
      </c>
      <c r="Q591" s="19" t="n">
        <v>0.527415298466238</v>
      </c>
      <c r="R591" s="19"/>
      <c r="S591" s="19" t="n">
        <v>0.558220033964634</v>
      </c>
      <c r="T591" s="19" t="n">
        <v>0.633781948037616</v>
      </c>
      <c r="U591" s="19" t="n">
        <v>0.571484990745807</v>
      </c>
      <c r="V591" s="19" t="n">
        <v>0.525952990886813</v>
      </c>
      <c r="W591" s="19" t="n">
        <v>0.619546528480298</v>
      </c>
      <c r="X591" s="19" t="n">
        <v>0.561063917197238</v>
      </c>
      <c r="Y591" s="19" t="n">
        <v>0.517325793903314</v>
      </c>
      <c r="Z591" s="19" t="n">
        <v>0.527100415662651</v>
      </c>
      <c r="AA591" s="19" t="n">
        <v>0.620115795014125</v>
      </c>
      <c r="AB591" s="19"/>
      <c r="AC591" s="19" t="n">
        <v>0.594380454202147</v>
      </c>
      <c r="AD591" s="19" t="n">
        <v>0.583682795373604</v>
      </c>
      <c r="AE591" s="19" t="n">
        <v>0.561517231001823</v>
      </c>
      <c r="AF591" s="19"/>
      <c r="AG591" s="19" t="n">
        <v>0.624207466949164</v>
      </c>
      <c r="AH591" s="19" t="n">
        <v>0.540845568915372</v>
      </c>
      <c r="AI591" s="19" t="n">
        <v>0.603100307960699</v>
      </c>
      <c r="AJ591" s="19" t="n">
        <v>0.483961326345407</v>
      </c>
      <c r="AK591" s="19" t="n">
        <v>0.542817023080959</v>
      </c>
      <c r="AL591" s="19"/>
      <c r="AM591" s="19" t="n">
        <v>0.611156252459459</v>
      </c>
      <c r="AN591" s="19" t="n">
        <v>0.563636102297004</v>
      </c>
      <c r="AO591" s="19" t="n">
        <v>0.574189283231793</v>
      </c>
      <c r="AP591" s="19"/>
      <c r="AQ591" s="19" t="n">
        <v>0.555503858955991</v>
      </c>
      <c r="AR591" s="19" t="n">
        <v>0.59897114609915</v>
      </c>
      <c r="AS591" s="19" t="n">
        <v>0.573181364453697</v>
      </c>
      <c r="AT591" s="19" t="n">
        <v>0.556765341870385</v>
      </c>
      <c r="AU591" s="19" t="n">
        <v>0.558478222542214</v>
      </c>
    </row>
    <row r="592">
      <c r="B592" t="s">
        <v>269</v>
      </c>
      <c r="C592" s="19" t="n">
        <v>0.531421543315926</v>
      </c>
      <c r="D592" s="19" t="n">
        <v>0.517577228771793</v>
      </c>
      <c r="E592" s="19" t="n">
        <v>0.54209016176728</v>
      </c>
      <c r="F592" s="19"/>
      <c r="G592" s="19" t="n">
        <v>0.537540339863192</v>
      </c>
      <c r="H592" s="19" t="n">
        <v>0.49467019111374</v>
      </c>
      <c r="I592" s="19" t="n">
        <v>0.546707315165865</v>
      </c>
      <c r="J592" s="19" t="n">
        <v>0.559787903131065</v>
      </c>
      <c r="K592" s="19" t="n">
        <v>0.476377122376587</v>
      </c>
      <c r="L592" s="19" t="n">
        <v>0.561605475540388</v>
      </c>
      <c r="M592" s="19"/>
      <c r="N592" s="19" t="n">
        <v>0.553988361455043</v>
      </c>
      <c r="O592" s="19" t="n">
        <v>0.560131303211191</v>
      </c>
      <c r="P592" s="19" t="n">
        <v>0.53504270004521</v>
      </c>
      <c r="Q592" s="19" t="n">
        <v>0.472300362329187</v>
      </c>
      <c r="R592" s="19"/>
      <c r="S592" s="19" t="n">
        <v>0.489851210582789</v>
      </c>
      <c r="T592" s="19" t="n">
        <v>0.53803625181854</v>
      </c>
      <c r="U592" s="19" t="n">
        <v>0.524487010870347</v>
      </c>
      <c r="V592" s="19" t="n">
        <v>0.520452237915736</v>
      </c>
      <c r="W592" s="19" t="n">
        <v>0.602371693909762</v>
      </c>
      <c r="X592" s="19" t="n">
        <v>0.488068051489762</v>
      </c>
      <c r="Y592" s="19" t="n">
        <v>0.52826595558854</v>
      </c>
      <c r="Z592" s="19" t="n">
        <v>0.576347582527641</v>
      </c>
      <c r="AA592" s="19" t="n">
        <v>0.556425320990308</v>
      </c>
      <c r="AB592" s="19"/>
      <c r="AC592" s="19" t="n">
        <v>0.524240709537197</v>
      </c>
      <c r="AD592" s="19" t="n">
        <v>0.563835903851741</v>
      </c>
      <c r="AE592" s="19" t="n">
        <v>0.443497849121834</v>
      </c>
      <c r="AF592" s="19"/>
      <c r="AG592" s="19" t="n">
        <v>0.526079255266373</v>
      </c>
      <c r="AH592" s="19" t="n">
        <v>0.550755325130663</v>
      </c>
      <c r="AI592" s="19" t="n">
        <v>0.55574525449762</v>
      </c>
      <c r="AJ592" s="19" t="n">
        <v>0.647296726215264</v>
      </c>
      <c r="AK592" s="19" t="n">
        <v>0.49985662314672</v>
      </c>
      <c r="AL592" s="19"/>
      <c r="AM592" s="19" t="n">
        <v>0.527616235644122</v>
      </c>
      <c r="AN592" s="19" t="n">
        <v>0.549671974667336</v>
      </c>
      <c r="AO592" s="19" t="n">
        <v>0.564389282786028</v>
      </c>
      <c r="AP592" s="19"/>
      <c r="AQ592" s="19" t="n">
        <v>0.499009169686925</v>
      </c>
      <c r="AR592" s="19" t="n">
        <v>0.489211664289636</v>
      </c>
      <c r="AS592" s="19" t="n">
        <v>0.5740570291818</v>
      </c>
      <c r="AT592" s="19" t="n">
        <v>0.623087270483558</v>
      </c>
      <c r="AU592" s="19" t="n">
        <v>0.677509322566643</v>
      </c>
    </row>
    <row r="593">
      <c r="B593" t="s">
        <v>270</v>
      </c>
      <c r="C593" s="19" t="n">
        <v>0.365256897483558</v>
      </c>
      <c r="D593" s="19" t="n">
        <v>0.370669200616412</v>
      </c>
      <c r="E593" s="19" t="n">
        <v>0.35883749147307</v>
      </c>
      <c r="F593" s="19"/>
      <c r="G593" s="19" t="n">
        <v>0.355116606679136</v>
      </c>
      <c r="H593" s="19" t="n">
        <v>0.260742104165365</v>
      </c>
      <c r="I593" s="19" t="n">
        <v>0.331280478837976</v>
      </c>
      <c r="J593" s="19" t="n">
        <v>0.333755827658984</v>
      </c>
      <c r="K593" s="19" t="n">
        <v>0.385951129087111</v>
      </c>
      <c r="L593" s="19" t="n">
        <v>0.462818019599343</v>
      </c>
      <c r="M593" s="19"/>
      <c r="N593" s="19" t="n">
        <v>0.4184147929853</v>
      </c>
      <c r="O593" s="19" t="n">
        <v>0.374052748077356</v>
      </c>
      <c r="P593" s="19" t="n">
        <v>0.325485405328947</v>
      </c>
      <c r="Q593" s="19" t="n">
        <v>0.327852751810638</v>
      </c>
      <c r="R593" s="19"/>
      <c r="S593" s="19" t="n">
        <v>0.343923411577769</v>
      </c>
      <c r="T593" s="19" t="n">
        <v>0.419900798092559</v>
      </c>
      <c r="U593" s="19" t="n">
        <v>0.374608951391967</v>
      </c>
      <c r="V593" s="19" t="n">
        <v>0.357882777150462</v>
      </c>
      <c r="W593" s="19" t="n">
        <v>0.442680335159656</v>
      </c>
      <c r="X593" s="19" t="n">
        <v>0.343696522872464</v>
      </c>
      <c r="Y593" s="19" t="n">
        <v>0.375530466849407</v>
      </c>
      <c r="Z593" s="19" t="n">
        <v>0.331274213957352</v>
      </c>
      <c r="AA593" s="19" t="n">
        <v>0.283249389280088</v>
      </c>
      <c r="AB593" s="19"/>
      <c r="AC593" s="19" t="n">
        <v>0.404346990901126</v>
      </c>
      <c r="AD593" s="19" t="n">
        <v>0.364601883982413</v>
      </c>
      <c r="AE593" s="19" t="n">
        <v>0.258003230461432</v>
      </c>
      <c r="AF593" s="19"/>
      <c r="AG593" s="19" t="n">
        <v>0.412069033841717</v>
      </c>
      <c r="AH593" s="19" t="n">
        <v>0.325715120446266</v>
      </c>
      <c r="AI593" s="19" t="n">
        <v>0.471565820988901</v>
      </c>
      <c r="AJ593" s="19" t="n">
        <v>0.584382731325121</v>
      </c>
      <c r="AK593" s="19" t="n">
        <v>0.257795286557422</v>
      </c>
      <c r="AL593" s="19"/>
      <c r="AM593" s="19" t="n">
        <v>0.422889941191825</v>
      </c>
      <c r="AN593" s="19" t="n">
        <v>0.341278893399164</v>
      </c>
      <c r="AO593" s="19" t="n">
        <v>0.384278669674292</v>
      </c>
      <c r="AP593" s="19"/>
      <c r="AQ593" s="19" t="n">
        <v>0.321373645687576</v>
      </c>
      <c r="AR593" s="19" t="n">
        <v>0.358127492293731</v>
      </c>
      <c r="AS593" s="19" t="n">
        <v>0.368868018882603</v>
      </c>
      <c r="AT593" s="19" t="n">
        <v>0.396059765540171</v>
      </c>
      <c r="AU593" s="19" t="n">
        <v>0.306355442643261</v>
      </c>
    </row>
    <row r="594">
      <c r="B594" t="s">
        <v>88</v>
      </c>
      <c r="C594" s="19" t="n">
        <v>0.0158922253923288</v>
      </c>
      <c r="D594" s="19" t="n">
        <v>0.0137347883568361</v>
      </c>
      <c r="E594" s="19" t="n">
        <v>0.0177920319106362</v>
      </c>
      <c r="F594" s="19"/>
      <c r="G594" s="19" t="n">
        <v>0.0140332098670486</v>
      </c>
      <c r="H594" s="19" t="n">
        <v>0.0150017860040015</v>
      </c>
      <c r="I594" s="19" t="n">
        <v>0.0129306851730616</v>
      </c>
      <c r="J594" s="19" t="n">
        <v>0.0125374121862889</v>
      </c>
      <c r="K594" s="19" t="n">
        <v>0.0158424058887662</v>
      </c>
      <c r="L594" s="19" t="n">
        <v>0.0212758952070703</v>
      </c>
      <c r="M594" s="19"/>
      <c r="N594" s="19" t="n">
        <v>0.00697561594407064</v>
      </c>
      <c r="O594" s="19" t="n">
        <v>0.0208605322963947</v>
      </c>
      <c r="P594" s="19" t="n">
        <v>0.0083255675694187</v>
      </c>
      <c r="Q594" s="19" t="n">
        <v>0.0270982667915473</v>
      </c>
      <c r="R594" s="19"/>
      <c r="S594" s="19" t="n">
        <v>0.00948984963176457</v>
      </c>
      <c r="T594" s="19" t="n">
        <v>0.0223232120957727</v>
      </c>
      <c r="U594" s="19" t="n">
        <v>0.0315835605350768</v>
      </c>
      <c r="V594" s="19" t="n">
        <v>0.030826492412009</v>
      </c>
      <c r="W594" s="19" t="n">
        <v>0.00533412852940797</v>
      </c>
      <c r="X594" s="19" t="n">
        <v>0</v>
      </c>
      <c r="Y594" s="19" t="n">
        <v>0.00523760772698025</v>
      </c>
      <c r="Z594" s="19" t="n">
        <v>0.00883634363394623</v>
      </c>
      <c r="AA594" s="19" t="n">
        <v>0.0187554713890082</v>
      </c>
      <c r="AB594" s="19"/>
      <c r="AC594" s="19" t="n">
        <v>0.01578125814776</v>
      </c>
      <c r="AD594" s="19" t="n">
        <v>0.013043346922493</v>
      </c>
      <c r="AE594" s="19" t="n">
        <v>0.013208668547071</v>
      </c>
      <c r="AF594" s="19"/>
      <c r="AG594" s="19" t="n">
        <v>0.0190842079476511</v>
      </c>
      <c r="AH594" s="19" t="n">
        <v>0.00961838560434732</v>
      </c>
      <c r="AI594" s="19" t="n">
        <v>0.0120367703723997</v>
      </c>
      <c r="AJ594" s="19" t="n">
        <v>0</v>
      </c>
      <c r="AK594" s="19" t="n">
        <v>0.0204217674035756</v>
      </c>
      <c r="AL594" s="19"/>
      <c r="AM594" s="19" t="n">
        <v>0.0149117075916787</v>
      </c>
      <c r="AN594" s="19" t="n">
        <v>0.0132052233907508</v>
      </c>
      <c r="AO594" s="19" t="n">
        <v>0.0200066303751324</v>
      </c>
      <c r="AP594" s="19"/>
      <c r="AQ594" s="19" t="n">
        <v>0.0226680719583409</v>
      </c>
      <c r="AR594" s="19" t="n">
        <v>0.0133681727195488</v>
      </c>
      <c r="AS594" s="19" t="n">
        <v>0.0141319554839821</v>
      </c>
      <c r="AT594" s="19" t="n">
        <v>0</v>
      </c>
      <c r="AU594" s="19" t="n">
        <v>0</v>
      </c>
    </row>
    <row r="595">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row>
    <row r="596">
      <c r="B596" s="7" t="s">
        <v>280</v>
      </c>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row>
    <row r="597">
      <c r="B597" s="26" t="s">
        <v>79</v>
      </c>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row>
    <row r="598">
      <c r="B598" t="s">
        <v>277</v>
      </c>
      <c r="C598" s="19" t="n">
        <v>0.112876607366885</v>
      </c>
      <c r="D598" s="19" t="n">
        <v>0.107053429901744</v>
      </c>
      <c r="E598" s="19" t="n">
        <v>0.117214884951562</v>
      </c>
      <c r="F598" s="19"/>
      <c r="G598" s="19" t="n">
        <v>0.215117370890093</v>
      </c>
      <c r="H598" s="19" t="n">
        <v>0.144121246772077</v>
      </c>
      <c r="I598" s="19" t="n">
        <v>0.135814836978586</v>
      </c>
      <c r="J598" s="19" t="n">
        <v>0.121131433607535</v>
      </c>
      <c r="K598" s="19" t="n">
        <v>0.0797907980680737</v>
      </c>
      <c r="L598" s="19" t="n">
        <v>0.0444089201781321</v>
      </c>
      <c r="M598" s="19"/>
      <c r="N598" s="19" t="n">
        <v>0.0989978548515956</v>
      </c>
      <c r="O598" s="19" t="n">
        <v>0.116281756809975</v>
      </c>
      <c r="P598" s="19" t="n">
        <v>0.132611795293474</v>
      </c>
      <c r="Q598" s="19" t="n">
        <v>0.106449629205494</v>
      </c>
      <c r="R598" s="19"/>
      <c r="S598" s="19" t="n">
        <v>0.120895040399336</v>
      </c>
      <c r="T598" s="19" t="n">
        <v>0.108522038639551</v>
      </c>
      <c r="U598" s="19" t="n">
        <v>0.112472958009571</v>
      </c>
      <c r="V598" s="19" t="n">
        <v>0.0926582966357082</v>
      </c>
      <c r="W598" s="19" t="n">
        <v>0.13985760648324</v>
      </c>
      <c r="X598" s="19" t="n">
        <v>0.0816739654528444</v>
      </c>
      <c r="Y598" s="19" t="n">
        <v>0.0993136518764871</v>
      </c>
      <c r="Z598" s="19" t="n">
        <v>0.140702148962146</v>
      </c>
      <c r="AA598" s="19" t="n">
        <v>0.13325711057372</v>
      </c>
      <c r="AB598" s="19"/>
      <c r="AC598" s="19" t="n">
        <v>0.0911993656848236</v>
      </c>
      <c r="AD598" s="19" t="n">
        <v>0.109202710753764</v>
      </c>
      <c r="AE598" s="19" t="n">
        <v>0.133552258594225</v>
      </c>
      <c r="AF598" s="19"/>
      <c r="AG598" s="19" t="n">
        <v>0.07933623569879</v>
      </c>
      <c r="AH598" s="19" t="n">
        <v>0.139947975599927</v>
      </c>
      <c r="AI598" s="19" t="n">
        <v>0.0957765740145477</v>
      </c>
      <c r="AJ598" s="19" t="n">
        <v>0.0275717888159974</v>
      </c>
      <c r="AK598" s="19" t="n">
        <v>0.138611163141639</v>
      </c>
      <c r="AL598" s="19"/>
      <c r="AM598" s="19" t="n">
        <v>0.0899022807249281</v>
      </c>
      <c r="AN598" s="19" t="n">
        <v>0.135408985929359</v>
      </c>
      <c r="AO598" s="19" t="n">
        <v>0.149290813196194</v>
      </c>
      <c r="AP598" s="19"/>
      <c r="AQ598" s="19" t="n">
        <v>0.107945864830253</v>
      </c>
      <c r="AR598" s="19" t="n">
        <v>0.107924102517661</v>
      </c>
      <c r="AS598" s="19" t="n">
        <v>0.109670293321962</v>
      </c>
      <c r="AT598" s="19" t="n">
        <v>0.139872444433311</v>
      </c>
      <c r="AU598" s="19" t="n">
        <v>0.119237284579344</v>
      </c>
    </row>
    <row r="599">
      <c r="B599" t="s">
        <v>278</v>
      </c>
      <c r="C599" s="19" t="n">
        <v>0.833101672240378</v>
      </c>
      <c r="D599" s="19" t="n">
        <v>0.843701032429858</v>
      </c>
      <c r="E599" s="19" t="n">
        <v>0.823982784243694</v>
      </c>
      <c r="F599" s="19"/>
      <c r="G599" s="19" t="n">
        <v>0.724509011360549</v>
      </c>
      <c r="H599" s="19" t="n">
        <v>0.774185840272602</v>
      </c>
      <c r="I599" s="19" t="n">
        <v>0.785295144701399</v>
      </c>
      <c r="J599" s="19" t="n">
        <v>0.826949259817246</v>
      </c>
      <c r="K599" s="19" t="n">
        <v>0.884082431977165</v>
      </c>
      <c r="L599" s="19" t="n">
        <v>0.928228501605421</v>
      </c>
      <c r="M599" s="19"/>
      <c r="N599" s="19" t="n">
        <v>0.876664954947828</v>
      </c>
      <c r="O599" s="19" t="n">
        <v>0.822607294545503</v>
      </c>
      <c r="P599" s="19" t="n">
        <v>0.808567871752778</v>
      </c>
      <c r="Q599" s="19" t="n">
        <v>0.822273578956996</v>
      </c>
      <c r="R599" s="19"/>
      <c r="S599" s="19" t="n">
        <v>0.82280547264525</v>
      </c>
      <c r="T599" s="19" t="n">
        <v>0.856777394688058</v>
      </c>
      <c r="U599" s="19" t="n">
        <v>0.79452311211855</v>
      </c>
      <c r="V599" s="19" t="n">
        <v>0.84204376224912</v>
      </c>
      <c r="W599" s="19" t="n">
        <v>0.830423376263844</v>
      </c>
      <c r="X599" s="19" t="n">
        <v>0.835037918768658</v>
      </c>
      <c r="Y599" s="19" t="n">
        <v>0.850235459508508</v>
      </c>
      <c r="Z599" s="19" t="n">
        <v>0.798580574243996</v>
      </c>
      <c r="AA599" s="19" t="n">
        <v>0.838682723289598</v>
      </c>
      <c r="AB599" s="19"/>
      <c r="AC599" s="19" t="n">
        <v>0.860222592838122</v>
      </c>
      <c r="AD599" s="19" t="n">
        <v>0.845191010310943</v>
      </c>
      <c r="AE599" s="19" t="n">
        <v>0.792743650622557</v>
      </c>
      <c r="AF599" s="19"/>
      <c r="AG599" s="19" t="n">
        <v>0.880101682661218</v>
      </c>
      <c r="AH599" s="19" t="n">
        <v>0.817324251014577</v>
      </c>
      <c r="AI599" s="19" t="n">
        <v>0.830403656201857</v>
      </c>
      <c r="AJ599" s="19" t="n">
        <v>0.820567143208244</v>
      </c>
      <c r="AK599" s="19" t="n">
        <v>0.786569822490789</v>
      </c>
      <c r="AL599" s="19"/>
      <c r="AM599" s="19" t="n">
        <v>0.8763794857163</v>
      </c>
      <c r="AN599" s="19" t="n">
        <v>0.820095699095677</v>
      </c>
      <c r="AO599" s="19" t="n">
        <v>0.772988822052317</v>
      </c>
      <c r="AP599" s="19"/>
      <c r="AQ599" s="19" t="n">
        <v>0.832804079235018</v>
      </c>
      <c r="AR599" s="19" t="n">
        <v>0.835128011123487</v>
      </c>
      <c r="AS599" s="19" t="n">
        <v>0.834889135795403</v>
      </c>
      <c r="AT599" s="19" t="n">
        <v>0.819181572914693</v>
      </c>
      <c r="AU599" s="19" t="n">
        <v>0.880762715420656</v>
      </c>
    </row>
    <row r="600">
      <c r="B600" t="s">
        <v>88</v>
      </c>
      <c r="C600" s="19" t="n">
        <v>0.0540217203927371</v>
      </c>
      <c r="D600" s="19" t="n">
        <v>0.0492455376683983</v>
      </c>
      <c r="E600" s="19" t="n">
        <v>0.0588023308047442</v>
      </c>
      <c r="F600" s="19"/>
      <c r="G600" s="19" t="n">
        <v>0.0603736177493579</v>
      </c>
      <c r="H600" s="19" t="n">
        <v>0.0816929129553204</v>
      </c>
      <c r="I600" s="19" t="n">
        <v>0.078890018320015</v>
      </c>
      <c r="J600" s="19" t="n">
        <v>0.0519193065752191</v>
      </c>
      <c r="K600" s="19" t="n">
        <v>0.0361267699547612</v>
      </c>
      <c r="L600" s="19" t="n">
        <v>0.0273625782164468</v>
      </c>
      <c r="M600" s="19"/>
      <c r="N600" s="19" t="n">
        <v>0.024337190200576</v>
      </c>
      <c r="O600" s="19" t="n">
        <v>0.0611109486445218</v>
      </c>
      <c r="P600" s="19" t="n">
        <v>0.0588203329537471</v>
      </c>
      <c r="Q600" s="19" t="n">
        <v>0.0712767918375093</v>
      </c>
      <c r="R600" s="19"/>
      <c r="S600" s="19" t="n">
        <v>0.0562994869554133</v>
      </c>
      <c r="T600" s="19" t="n">
        <v>0.0347005666723919</v>
      </c>
      <c r="U600" s="19" t="n">
        <v>0.093003929871879</v>
      </c>
      <c r="V600" s="19" t="n">
        <v>0.0652979411151719</v>
      </c>
      <c r="W600" s="19" t="n">
        <v>0.0297190172529165</v>
      </c>
      <c r="X600" s="19" t="n">
        <v>0.0832881157784978</v>
      </c>
      <c r="Y600" s="19" t="n">
        <v>0.0504508886150045</v>
      </c>
      <c r="Z600" s="19" t="n">
        <v>0.0607172767938585</v>
      </c>
      <c r="AA600" s="19" t="n">
        <v>0.0280601661366816</v>
      </c>
      <c r="AB600" s="19"/>
      <c r="AC600" s="19" t="n">
        <v>0.0485780414770544</v>
      </c>
      <c r="AD600" s="19" t="n">
        <v>0.0456062789352931</v>
      </c>
      <c r="AE600" s="19" t="n">
        <v>0.073704090783218</v>
      </c>
      <c r="AF600" s="19"/>
      <c r="AG600" s="19" t="n">
        <v>0.0405620816399918</v>
      </c>
      <c r="AH600" s="19" t="n">
        <v>0.0427277733854963</v>
      </c>
      <c r="AI600" s="19" t="n">
        <v>0.0738197697835959</v>
      </c>
      <c r="AJ600" s="19" t="n">
        <v>0.151861067975759</v>
      </c>
      <c r="AK600" s="19" t="n">
        <v>0.0748190143675717</v>
      </c>
      <c r="AL600" s="19"/>
      <c r="AM600" s="19" t="n">
        <v>0.0337182335587723</v>
      </c>
      <c r="AN600" s="19" t="n">
        <v>0.0444953149749641</v>
      </c>
      <c r="AO600" s="19" t="n">
        <v>0.0777203647514883</v>
      </c>
      <c r="AP600" s="19"/>
      <c r="AQ600" s="19" t="n">
        <v>0.0592500559347285</v>
      </c>
      <c r="AR600" s="19" t="n">
        <v>0.0569478863588519</v>
      </c>
      <c r="AS600" s="19" t="n">
        <v>0.0554405708826346</v>
      </c>
      <c r="AT600" s="19" t="n">
        <v>0.0409459826519966</v>
      </c>
      <c r="AU600" s="19" t="n">
        <v>0</v>
      </c>
    </row>
    <row r="601">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row>
    <row r="602">
      <c r="B602" s="7" t="s">
        <v>281</v>
      </c>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row>
    <row r="603">
      <c r="B603" s="26" t="s">
        <v>79</v>
      </c>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row>
    <row r="604">
      <c r="B604" t="s">
        <v>277</v>
      </c>
      <c r="C604" s="19" t="n">
        <v>0.132103246372661</v>
      </c>
      <c r="D604" s="19" t="n">
        <v>0.146978569993421</v>
      </c>
      <c r="E604" s="19" t="n">
        <v>0.118957977159727</v>
      </c>
      <c r="F604" s="19"/>
      <c r="G604" s="19" t="n">
        <v>0.208327172888702</v>
      </c>
      <c r="H604" s="19" t="n">
        <v>0.126668113693908</v>
      </c>
      <c r="I604" s="19" t="n">
        <v>0.155035542531899</v>
      </c>
      <c r="J604" s="19" t="n">
        <v>0.133611054987014</v>
      </c>
      <c r="K604" s="19" t="n">
        <v>0.121428768511599</v>
      </c>
      <c r="L604" s="19" t="n">
        <v>0.0916876084795358</v>
      </c>
      <c r="M604" s="19"/>
      <c r="N604" s="19" t="n">
        <v>0.122127719672492</v>
      </c>
      <c r="O604" s="19" t="n">
        <v>0.144487126926163</v>
      </c>
      <c r="P604" s="19" t="n">
        <v>0.15163648191892</v>
      </c>
      <c r="Q604" s="19" t="n">
        <v>0.11251338427665</v>
      </c>
      <c r="R604" s="19"/>
      <c r="S604" s="19" t="n">
        <v>0.123461740156025</v>
      </c>
      <c r="T604" s="19" t="n">
        <v>0.10887610442679</v>
      </c>
      <c r="U604" s="19" t="n">
        <v>0.172142405408265</v>
      </c>
      <c r="V604" s="19" t="n">
        <v>0.123198500308401</v>
      </c>
      <c r="W604" s="19" t="n">
        <v>0.151238850260713</v>
      </c>
      <c r="X604" s="19" t="n">
        <v>0.0817393781924304</v>
      </c>
      <c r="Y604" s="19" t="n">
        <v>0.15780468760812</v>
      </c>
      <c r="Z604" s="19" t="n">
        <v>0.114224311152679</v>
      </c>
      <c r="AA604" s="19" t="n">
        <v>0.162900835813672</v>
      </c>
      <c r="AB604" s="19"/>
      <c r="AC604" s="19" t="n">
        <v>0.119219959983075</v>
      </c>
      <c r="AD604" s="19" t="n">
        <v>0.127471649949713</v>
      </c>
      <c r="AE604" s="19" t="n">
        <v>0.136900665328935</v>
      </c>
      <c r="AF604" s="19"/>
      <c r="AG604" s="19" t="n">
        <v>0.122166394815113</v>
      </c>
      <c r="AH604" s="19" t="n">
        <v>0.132057109150505</v>
      </c>
      <c r="AI604" s="19" t="n">
        <v>0.154993432860748</v>
      </c>
      <c r="AJ604" s="19" t="n">
        <v>0.125492953393109</v>
      </c>
      <c r="AK604" s="19" t="n">
        <v>0.111767549160268</v>
      </c>
      <c r="AL604" s="19"/>
      <c r="AM604" s="19" t="n">
        <v>0.109676324436715</v>
      </c>
      <c r="AN604" s="19" t="n">
        <v>0.151226333954161</v>
      </c>
      <c r="AO604" s="19" t="n">
        <v>0.159278358856214</v>
      </c>
      <c r="AP604" s="19"/>
      <c r="AQ604" s="19" t="n">
        <v>0.136519465136908</v>
      </c>
      <c r="AR604" s="19" t="n">
        <v>0.141660049440681</v>
      </c>
      <c r="AS604" s="19" t="n">
        <v>0.115321727233528</v>
      </c>
      <c r="AT604" s="19" t="n">
        <v>0.144804933142212</v>
      </c>
      <c r="AU604" s="19" t="n">
        <v>0.173685163242644</v>
      </c>
    </row>
    <row r="605">
      <c r="B605" t="s">
        <v>278</v>
      </c>
      <c r="C605" s="19" t="n">
        <v>0.809349573680349</v>
      </c>
      <c r="D605" s="19" t="n">
        <v>0.800124098024277</v>
      </c>
      <c r="E605" s="19" t="n">
        <v>0.818061846554879</v>
      </c>
      <c r="F605" s="19"/>
      <c r="G605" s="19" t="n">
        <v>0.736777113152611</v>
      </c>
      <c r="H605" s="19" t="n">
        <v>0.782127445110524</v>
      </c>
      <c r="I605" s="19" t="n">
        <v>0.777769077580169</v>
      </c>
      <c r="J605" s="19" t="n">
        <v>0.804190209343988</v>
      </c>
      <c r="K605" s="19" t="n">
        <v>0.826786002113339</v>
      </c>
      <c r="L605" s="19" t="n">
        <v>0.875901598171853</v>
      </c>
      <c r="M605" s="19"/>
      <c r="N605" s="19" t="n">
        <v>0.846698486418938</v>
      </c>
      <c r="O605" s="19" t="n">
        <v>0.79199139144355</v>
      </c>
      <c r="P605" s="19" t="n">
        <v>0.786580667706578</v>
      </c>
      <c r="Q605" s="19" t="n">
        <v>0.808479335818541</v>
      </c>
      <c r="R605" s="19"/>
      <c r="S605" s="19" t="n">
        <v>0.825642953194454</v>
      </c>
      <c r="T605" s="19" t="n">
        <v>0.841062408378413</v>
      </c>
      <c r="U605" s="19" t="n">
        <v>0.761340632176094</v>
      </c>
      <c r="V605" s="19" t="n">
        <v>0.803701866273386</v>
      </c>
      <c r="W605" s="19" t="n">
        <v>0.800563899049667</v>
      </c>
      <c r="X605" s="19" t="n">
        <v>0.822737937977711</v>
      </c>
      <c r="Y605" s="19" t="n">
        <v>0.805068543981168</v>
      </c>
      <c r="Z605" s="19" t="n">
        <v>0.825566201168898</v>
      </c>
      <c r="AA605" s="19" t="n">
        <v>0.78473965907301</v>
      </c>
      <c r="AB605" s="19"/>
      <c r="AC605" s="19" t="n">
        <v>0.839795844233499</v>
      </c>
      <c r="AD605" s="19" t="n">
        <v>0.813014364013776</v>
      </c>
      <c r="AE605" s="19" t="n">
        <v>0.772242292631743</v>
      </c>
      <c r="AF605" s="19"/>
      <c r="AG605" s="19" t="n">
        <v>0.840194865048115</v>
      </c>
      <c r="AH605" s="19" t="n">
        <v>0.809494121549657</v>
      </c>
      <c r="AI605" s="19" t="n">
        <v>0.798866636542044</v>
      </c>
      <c r="AJ605" s="19" t="n">
        <v>0.7891890840067</v>
      </c>
      <c r="AK605" s="19" t="n">
        <v>0.794533486616973</v>
      </c>
      <c r="AL605" s="19"/>
      <c r="AM605" s="19" t="n">
        <v>0.862194420661832</v>
      </c>
      <c r="AN605" s="19" t="n">
        <v>0.789288608726225</v>
      </c>
      <c r="AO605" s="19" t="n">
        <v>0.805850224801545</v>
      </c>
      <c r="AP605" s="19"/>
      <c r="AQ605" s="19" t="n">
        <v>0.807114474323737</v>
      </c>
      <c r="AR605" s="19" t="n">
        <v>0.782507475944918</v>
      </c>
      <c r="AS605" s="19" t="n">
        <v>0.815623992869904</v>
      </c>
      <c r="AT605" s="19" t="n">
        <v>0.827655407165747</v>
      </c>
      <c r="AU605" s="19" t="n">
        <v>0.826314836757356</v>
      </c>
    </row>
    <row r="606">
      <c r="B606" t="s">
        <v>88</v>
      </c>
      <c r="C606" s="19" t="n">
        <v>0.0585471799469905</v>
      </c>
      <c r="D606" s="19" t="n">
        <v>0.052897331982302</v>
      </c>
      <c r="E606" s="19" t="n">
        <v>0.0629801762853936</v>
      </c>
      <c r="F606" s="19"/>
      <c r="G606" s="19" t="n">
        <v>0.0548957139586867</v>
      </c>
      <c r="H606" s="19" t="n">
        <v>0.0912044411955678</v>
      </c>
      <c r="I606" s="19" t="n">
        <v>0.0671953798879322</v>
      </c>
      <c r="J606" s="19" t="n">
        <v>0.0621987356689982</v>
      </c>
      <c r="K606" s="19" t="n">
        <v>0.0517852293750629</v>
      </c>
      <c r="L606" s="19" t="n">
        <v>0.0324107933486117</v>
      </c>
      <c r="M606" s="19"/>
      <c r="N606" s="19" t="n">
        <v>0.0311737939085698</v>
      </c>
      <c r="O606" s="19" t="n">
        <v>0.0635214816302874</v>
      </c>
      <c r="P606" s="19" t="n">
        <v>0.0617828503745022</v>
      </c>
      <c r="Q606" s="19" t="n">
        <v>0.0790072799048088</v>
      </c>
      <c r="R606" s="19"/>
      <c r="S606" s="19" t="n">
        <v>0.0508953066495212</v>
      </c>
      <c r="T606" s="19" t="n">
        <v>0.0500614871947975</v>
      </c>
      <c r="U606" s="19" t="n">
        <v>0.0665169624156414</v>
      </c>
      <c r="V606" s="19" t="n">
        <v>0.0730996334182127</v>
      </c>
      <c r="W606" s="19" t="n">
        <v>0.0481972506896203</v>
      </c>
      <c r="X606" s="19" t="n">
        <v>0.0955226838298583</v>
      </c>
      <c r="Y606" s="19" t="n">
        <v>0.0371267684107119</v>
      </c>
      <c r="Z606" s="19" t="n">
        <v>0.0602094876784231</v>
      </c>
      <c r="AA606" s="19" t="n">
        <v>0.0523595051133182</v>
      </c>
      <c r="AB606" s="19"/>
      <c r="AC606" s="19" t="n">
        <v>0.0409841957834259</v>
      </c>
      <c r="AD606" s="19" t="n">
        <v>0.0595139860365112</v>
      </c>
      <c r="AE606" s="19" t="n">
        <v>0.0908570420393224</v>
      </c>
      <c r="AF606" s="19"/>
      <c r="AG606" s="19" t="n">
        <v>0.0376387401367723</v>
      </c>
      <c r="AH606" s="19" t="n">
        <v>0.0584487692998383</v>
      </c>
      <c r="AI606" s="19" t="n">
        <v>0.0461399305972084</v>
      </c>
      <c r="AJ606" s="19" t="n">
        <v>0.08531796260019</v>
      </c>
      <c r="AK606" s="19" t="n">
        <v>0.0936989642227594</v>
      </c>
      <c r="AL606" s="19"/>
      <c r="AM606" s="19" t="n">
        <v>0.0281292549014537</v>
      </c>
      <c r="AN606" s="19" t="n">
        <v>0.0594850573196143</v>
      </c>
      <c r="AO606" s="19" t="n">
        <v>0.0348714163422412</v>
      </c>
      <c r="AP606" s="19"/>
      <c r="AQ606" s="19" t="n">
        <v>0.0563660605393553</v>
      </c>
      <c r="AR606" s="19" t="n">
        <v>0.0758324746144008</v>
      </c>
      <c r="AS606" s="19" t="n">
        <v>0.0690542798965682</v>
      </c>
      <c r="AT606" s="19" t="n">
        <v>0.0275396596920407</v>
      </c>
      <c r="AU606" s="19" t="n">
        <v>0</v>
      </c>
    </row>
    <row r="607">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row>
    <row r="608">
      <c r="B608" s="7" t="s">
        <v>282</v>
      </c>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row>
    <row r="609">
      <c r="B609" s="26" t="s">
        <v>79</v>
      </c>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row>
    <row r="610">
      <c r="B610" t="s">
        <v>277</v>
      </c>
      <c r="C610" s="19" t="n">
        <v>0.152380391856627</v>
      </c>
      <c r="D610" s="19" t="n">
        <v>0.170503765960344</v>
      </c>
      <c r="E610" s="19" t="n">
        <v>0.136315087703559</v>
      </c>
      <c r="F610" s="19"/>
      <c r="G610" s="19" t="n">
        <v>0.230662802263555</v>
      </c>
      <c r="H610" s="19" t="n">
        <v>0.149985487091688</v>
      </c>
      <c r="I610" s="19" t="n">
        <v>0.182444496017294</v>
      </c>
      <c r="J610" s="19" t="n">
        <v>0.157370786815805</v>
      </c>
      <c r="K610" s="19" t="n">
        <v>0.135925998045743</v>
      </c>
      <c r="L610" s="19" t="n">
        <v>0.105302801364016</v>
      </c>
      <c r="M610" s="19"/>
      <c r="N610" s="19" t="n">
        <v>0.128617929413042</v>
      </c>
      <c r="O610" s="19" t="n">
        <v>0.1632186141955</v>
      </c>
      <c r="P610" s="19" t="n">
        <v>0.158773901296316</v>
      </c>
      <c r="Q610" s="19" t="n">
        <v>0.161097280942742</v>
      </c>
      <c r="R610" s="19"/>
      <c r="S610" s="19" t="n">
        <v>0.150501315954543</v>
      </c>
      <c r="T610" s="19" t="n">
        <v>0.150923577649354</v>
      </c>
      <c r="U610" s="19" t="n">
        <v>0.157833572083955</v>
      </c>
      <c r="V610" s="19" t="n">
        <v>0.170039809436761</v>
      </c>
      <c r="W610" s="19" t="n">
        <v>0.148311597208616</v>
      </c>
      <c r="X610" s="19" t="n">
        <v>0.0940697699572669</v>
      </c>
      <c r="Y610" s="19" t="n">
        <v>0.15578578416974</v>
      </c>
      <c r="Z610" s="19" t="n">
        <v>0.177787075372522</v>
      </c>
      <c r="AA610" s="19" t="n">
        <v>0.175076116840098</v>
      </c>
      <c r="AB610" s="19"/>
      <c r="AC610" s="19" t="n">
        <v>0.158429878825948</v>
      </c>
      <c r="AD610" s="19" t="n">
        <v>0.139019575473563</v>
      </c>
      <c r="AE610" s="19" t="n">
        <v>0.129342886393565</v>
      </c>
      <c r="AF610" s="19"/>
      <c r="AG610" s="19" t="n">
        <v>0.142629168907741</v>
      </c>
      <c r="AH610" s="19" t="n">
        <v>0.134930495586088</v>
      </c>
      <c r="AI610" s="19" t="n">
        <v>0.181192784376048</v>
      </c>
      <c r="AJ610" s="19" t="n">
        <v>0.295610811193609</v>
      </c>
      <c r="AK610" s="19" t="n">
        <v>0.139710146443823</v>
      </c>
      <c r="AL610" s="19"/>
      <c r="AM610" s="19" t="n">
        <v>0.162553823124013</v>
      </c>
      <c r="AN610" s="19" t="n">
        <v>0.134461915524873</v>
      </c>
      <c r="AO610" s="19" t="n">
        <v>0.186361269818702</v>
      </c>
      <c r="AP610" s="19"/>
      <c r="AQ610" s="19" t="n">
        <v>0.178069325436382</v>
      </c>
      <c r="AR610" s="19" t="n">
        <v>0.178480819061463</v>
      </c>
      <c r="AS610" s="19" t="n">
        <v>0.125756172129193</v>
      </c>
      <c r="AT610" s="19" t="n">
        <v>0.101301841111146</v>
      </c>
      <c r="AU610" s="19" t="n">
        <v>0.283420288465256</v>
      </c>
    </row>
    <row r="611">
      <c r="B611" t="s">
        <v>278</v>
      </c>
      <c r="C611" s="19" t="n">
        <v>0.777048873332752</v>
      </c>
      <c r="D611" s="19" t="n">
        <v>0.771528370277995</v>
      </c>
      <c r="E611" s="19" t="n">
        <v>0.780917514264745</v>
      </c>
      <c r="F611" s="19"/>
      <c r="G611" s="19" t="n">
        <v>0.697676108103441</v>
      </c>
      <c r="H611" s="19" t="n">
        <v>0.772471375036298</v>
      </c>
      <c r="I611" s="19" t="n">
        <v>0.725830178190236</v>
      </c>
      <c r="J611" s="19" t="n">
        <v>0.75826560046624</v>
      </c>
      <c r="K611" s="19" t="n">
        <v>0.823339747569106</v>
      </c>
      <c r="L611" s="19" t="n">
        <v>0.83394462491669</v>
      </c>
      <c r="M611" s="19"/>
      <c r="N611" s="19" t="n">
        <v>0.826906581870465</v>
      </c>
      <c r="O611" s="19" t="n">
        <v>0.773414168667914</v>
      </c>
      <c r="P611" s="19" t="n">
        <v>0.77057619070489</v>
      </c>
      <c r="Q611" s="19" t="n">
        <v>0.733640987429336</v>
      </c>
      <c r="R611" s="19"/>
      <c r="S611" s="19" t="n">
        <v>0.788317324746825</v>
      </c>
      <c r="T611" s="19" t="n">
        <v>0.787823515062767</v>
      </c>
      <c r="U611" s="19" t="n">
        <v>0.717529839104072</v>
      </c>
      <c r="V611" s="19" t="n">
        <v>0.752337084104474</v>
      </c>
      <c r="W611" s="19" t="n">
        <v>0.789550031721915</v>
      </c>
      <c r="X611" s="19" t="n">
        <v>0.793974085543729</v>
      </c>
      <c r="Y611" s="19" t="n">
        <v>0.80066028231102</v>
      </c>
      <c r="Z611" s="19" t="n">
        <v>0.736136764671464</v>
      </c>
      <c r="AA611" s="19" t="n">
        <v>0.793034383605465</v>
      </c>
      <c r="AB611" s="19"/>
      <c r="AC611" s="19" t="n">
        <v>0.775847183987442</v>
      </c>
      <c r="AD611" s="19" t="n">
        <v>0.795371604014619</v>
      </c>
      <c r="AE611" s="19" t="n">
        <v>0.791388368771566</v>
      </c>
      <c r="AF611" s="19"/>
      <c r="AG611" s="19" t="n">
        <v>0.803656069023808</v>
      </c>
      <c r="AH611" s="19" t="n">
        <v>0.793729833513134</v>
      </c>
      <c r="AI611" s="19" t="n">
        <v>0.754561539501324</v>
      </c>
      <c r="AJ611" s="19" t="n">
        <v>0.606548186876874</v>
      </c>
      <c r="AK611" s="19" t="n">
        <v>0.784527539253664</v>
      </c>
      <c r="AL611" s="19"/>
      <c r="AM611" s="19" t="n">
        <v>0.799344877237061</v>
      </c>
      <c r="AN611" s="19" t="n">
        <v>0.801446214229567</v>
      </c>
      <c r="AO611" s="19" t="n">
        <v>0.729441795297351</v>
      </c>
      <c r="AP611" s="19"/>
      <c r="AQ611" s="19" t="n">
        <v>0.732425547593552</v>
      </c>
      <c r="AR611" s="19" t="n">
        <v>0.742741745873166</v>
      </c>
      <c r="AS611" s="19" t="n">
        <v>0.812377357121627</v>
      </c>
      <c r="AT611" s="19" t="n">
        <v>0.846513671205152</v>
      </c>
      <c r="AU611" s="19" t="n">
        <v>0.687963451005763</v>
      </c>
    </row>
    <row r="612">
      <c r="B612" t="s">
        <v>88</v>
      </c>
      <c r="C612" s="19" t="n">
        <v>0.0705707348106205</v>
      </c>
      <c r="D612" s="19" t="n">
        <v>0.0579678637616619</v>
      </c>
      <c r="E612" s="19" t="n">
        <v>0.082767398031696</v>
      </c>
      <c r="F612" s="19"/>
      <c r="G612" s="19" t="n">
        <v>0.071661089633004</v>
      </c>
      <c r="H612" s="19" t="n">
        <v>0.0775431378720145</v>
      </c>
      <c r="I612" s="19" t="n">
        <v>0.0917253257924698</v>
      </c>
      <c r="J612" s="19" t="n">
        <v>0.0843636127179554</v>
      </c>
      <c r="K612" s="19" t="n">
        <v>0.0407342543851514</v>
      </c>
      <c r="L612" s="19" t="n">
        <v>0.0607525737192938</v>
      </c>
      <c r="M612" s="19"/>
      <c r="N612" s="19" t="n">
        <v>0.0444754887164932</v>
      </c>
      <c r="O612" s="19" t="n">
        <v>0.0633672171365863</v>
      </c>
      <c r="P612" s="19" t="n">
        <v>0.0706499079987937</v>
      </c>
      <c r="Q612" s="19" t="n">
        <v>0.105261731627922</v>
      </c>
      <c r="R612" s="19"/>
      <c r="S612" s="19" t="n">
        <v>0.0611813592986329</v>
      </c>
      <c r="T612" s="19" t="n">
        <v>0.0612529072878797</v>
      </c>
      <c r="U612" s="19" t="n">
        <v>0.124636588811973</v>
      </c>
      <c r="V612" s="19" t="n">
        <v>0.0776231064587651</v>
      </c>
      <c r="W612" s="19" t="n">
        <v>0.0621383710694686</v>
      </c>
      <c r="X612" s="19" t="n">
        <v>0.111956144499004</v>
      </c>
      <c r="Y612" s="19" t="n">
        <v>0.0435539335192397</v>
      </c>
      <c r="Z612" s="19" t="n">
        <v>0.0860761599560138</v>
      </c>
      <c r="AA612" s="19" t="n">
        <v>0.0318894995544373</v>
      </c>
      <c r="AB612" s="19"/>
      <c r="AC612" s="19" t="n">
        <v>0.0657229371866097</v>
      </c>
      <c r="AD612" s="19" t="n">
        <v>0.0656088205118177</v>
      </c>
      <c r="AE612" s="19" t="n">
        <v>0.0792687448348695</v>
      </c>
      <c r="AF612" s="19"/>
      <c r="AG612" s="19" t="n">
        <v>0.0537147620684512</v>
      </c>
      <c r="AH612" s="19" t="n">
        <v>0.0713396709007783</v>
      </c>
      <c r="AI612" s="19" t="n">
        <v>0.0642456761226277</v>
      </c>
      <c r="AJ612" s="19" t="n">
        <v>0.0978410019295167</v>
      </c>
      <c r="AK612" s="19" t="n">
        <v>0.0757623143025129</v>
      </c>
      <c r="AL612" s="19"/>
      <c r="AM612" s="19" t="n">
        <v>0.0381012996389263</v>
      </c>
      <c r="AN612" s="19" t="n">
        <v>0.0640918702455604</v>
      </c>
      <c r="AO612" s="19" t="n">
        <v>0.0841969348839469</v>
      </c>
      <c r="AP612" s="19"/>
      <c r="AQ612" s="19" t="n">
        <v>0.0895051269700654</v>
      </c>
      <c r="AR612" s="19" t="n">
        <v>0.0787774350653712</v>
      </c>
      <c r="AS612" s="19" t="n">
        <v>0.06186647074918</v>
      </c>
      <c r="AT612" s="19" t="n">
        <v>0.0521844876837019</v>
      </c>
      <c r="AU612" s="19" t="n">
        <v>0.0286162605289807</v>
      </c>
    </row>
    <row r="613">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row>
    <row r="614">
      <c r="B614" s="7" t="s">
        <v>283</v>
      </c>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row>
    <row r="615">
      <c r="B615" s="26" t="s">
        <v>79</v>
      </c>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row>
    <row r="616">
      <c r="B616" t="s">
        <v>277</v>
      </c>
      <c r="C616" s="19" t="n">
        <v>0.309290512374709</v>
      </c>
      <c r="D616" s="19" t="n">
        <v>0.33160362150003</v>
      </c>
      <c r="E616" s="19" t="n">
        <v>0.289300332866199</v>
      </c>
      <c r="F616" s="19"/>
      <c r="G616" s="19" t="n">
        <v>0.206861251379407</v>
      </c>
      <c r="H616" s="19" t="n">
        <v>0.181500830432454</v>
      </c>
      <c r="I616" s="19" t="n">
        <v>0.32709099712846</v>
      </c>
      <c r="J616" s="19" t="n">
        <v>0.37399507535803</v>
      </c>
      <c r="K616" s="19" t="n">
        <v>0.382818214224934</v>
      </c>
      <c r="L616" s="19" t="n">
        <v>0.34014395296311</v>
      </c>
      <c r="M616" s="19"/>
      <c r="N616" s="19" t="n">
        <v>0.313318527444926</v>
      </c>
      <c r="O616" s="19" t="n">
        <v>0.332886666794797</v>
      </c>
      <c r="P616" s="19" t="n">
        <v>0.262062182333982</v>
      </c>
      <c r="Q616" s="19" t="n">
        <v>0.323770060706272</v>
      </c>
      <c r="R616" s="19"/>
      <c r="S616" s="19" t="n">
        <v>0.236723256414318</v>
      </c>
      <c r="T616" s="19" t="n">
        <v>0.352800017873109</v>
      </c>
      <c r="U616" s="19" t="n">
        <v>0.350640903680363</v>
      </c>
      <c r="V616" s="19" t="n">
        <v>0.305470969433296</v>
      </c>
      <c r="W616" s="19" t="n">
        <v>0.345982854185856</v>
      </c>
      <c r="X616" s="19" t="n">
        <v>0.257921846725511</v>
      </c>
      <c r="Y616" s="19" t="n">
        <v>0.321508428712477</v>
      </c>
      <c r="Z616" s="19" t="n">
        <v>0.286353983971457</v>
      </c>
      <c r="AA616" s="19" t="n">
        <v>0.329238920435843</v>
      </c>
      <c r="AB616" s="19"/>
      <c r="AC616" s="19" t="n">
        <v>0.35008817047309</v>
      </c>
      <c r="AD616" s="19" t="n">
        <v>0.292536414352494</v>
      </c>
      <c r="AE616" s="19" t="n">
        <v>0.304604018912477</v>
      </c>
      <c r="AF616" s="19"/>
      <c r="AG616" s="19" t="n">
        <v>0.353129683625375</v>
      </c>
      <c r="AH616" s="19" t="n">
        <v>0.260582263991367</v>
      </c>
      <c r="AI616" s="19" t="n">
        <v>0.40894969584887</v>
      </c>
      <c r="AJ616" s="19" t="n">
        <v>0.381059933188157</v>
      </c>
      <c r="AK616" s="19" t="n">
        <v>0.277463216811145</v>
      </c>
      <c r="AL616" s="19"/>
      <c r="AM616" s="19" t="n">
        <v>0.348825927201868</v>
      </c>
      <c r="AN616" s="19" t="n">
        <v>0.274350146579773</v>
      </c>
      <c r="AO616" s="19" t="n">
        <v>0.369497297451148</v>
      </c>
      <c r="AP616" s="19"/>
      <c r="AQ616" s="19" t="n">
        <v>0.331937916777301</v>
      </c>
      <c r="AR616" s="19" t="n">
        <v>0.318665778920641</v>
      </c>
      <c r="AS616" s="19" t="n">
        <v>0.296311531201442</v>
      </c>
      <c r="AT616" s="19" t="n">
        <v>0.249877236716012</v>
      </c>
      <c r="AU616" s="19" t="n">
        <v>0.187014178897399</v>
      </c>
    </row>
    <row r="617">
      <c r="B617" t="s">
        <v>278</v>
      </c>
      <c r="C617" s="19" t="n">
        <v>0.596857862605555</v>
      </c>
      <c r="D617" s="19" t="n">
        <v>0.575349121476219</v>
      </c>
      <c r="E617" s="19" t="n">
        <v>0.615550849564794</v>
      </c>
      <c r="F617" s="19"/>
      <c r="G617" s="19" t="n">
        <v>0.721167671050059</v>
      </c>
      <c r="H617" s="19" t="n">
        <v>0.736834738801147</v>
      </c>
      <c r="I617" s="19" t="n">
        <v>0.568889536031744</v>
      </c>
      <c r="J617" s="19" t="n">
        <v>0.514236285369762</v>
      </c>
      <c r="K617" s="19" t="n">
        <v>0.515269514806088</v>
      </c>
      <c r="L617" s="19" t="n">
        <v>0.572558703601596</v>
      </c>
      <c r="M617" s="19"/>
      <c r="N617" s="19" t="n">
        <v>0.61573904417427</v>
      </c>
      <c r="O617" s="19" t="n">
        <v>0.56931579898494</v>
      </c>
      <c r="P617" s="19" t="n">
        <v>0.648726410209036</v>
      </c>
      <c r="Q617" s="19" t="n">
        <v>0.558313519128267</v>
      </c>
      <c r="R617" s="19"/>
      <c r="S617" s="19" t="n">
        <v>0.664294814029122</v>
      </c>
      <c r="T617" s="19" t="n">
        <v>0.534090313269832</v>
      </c>
      <c r="U617" s="19" t="n">
        <v>0.535346757489416</v>
      </c>
      <c r="V617" s="19" t="n">
        <v>0.600223464098323</v>
      </c>
      <c r="W617" s="19" t="n">
        <v>0.600304704711341</v>
      </c>
      <c r="X617" s="19" t="n">
        <v>0.613642577928112</v>
      </c>
      <c r="Y617" s="19" t="n">
        <v>0.586338212964087</v>
      </c>
      <c r="Z617" s="19" t="n">
        <v>0.665120794274152</v>
      </c>
      <c r="AA617" s="19" t="n">
        <v>0.606503708612105</v>
      </c>
      <c r="AB617" s="19"/>
      <c r="AC617" s="19" t="n">
        <v>0.542586512505018</v>
      </c>
      <c r="AD617" s="19" t="n">
        <v>0.627310449391916</v>
      </c>
      <c r="AE617" s="19" t="n">
        <v>0.61020272920953</v>
      </c>
      <c r="AF617" s="19"/>
      <c r="AG617" s="19" t="n">
        <v>0.557145738104592</v>
      </c>
      <c r="AH617" s="19" t="n">
        <v>0.649271738432202</v>
      </c>
      <c r="AI617" s="19" t="n">
        <v>0.509286396628636</v>
      </c>
      <c r="AJ617" s="19" t="n">
        <v>0.556324462808974</v>
      </c>
      <c r="AK617" s="19" t="n">
        <v>0.619627186774005</v>
      </c>
      <c r="AL617" s="19"/>
      <c r="AM617" s="19" t="n">
        <v>0.587581254626935</v>
      </c>
      <c r="AN617" s="19" t="n">
        <v>0.632816194685356</v>
      </c>
      <c r="AO617" s="19" t="n">
        <v>0.55677139863559</v>
      </c>
      <c r="AP617" s="19"/>
      <c r="AQ617" s="19" t="n">
        <v>0.553222900339968</v>
      </c>
      <c r="AR617" s="19" t="n">
        <v>0.592088759322949</v>
      </c>
      <c r="AS617" s="19" t="n">
        <v>0.627723123329924</v>
      </c>
      <c r="AT617" s="19" t="n">
        <v>0.663052888012956</v>
      </c>
      <c r="AU617" s="19" t="n">
        <v>0.623074532723317</v>
      </c>
    </row>
    <row r="618">
      <c r="B618" t="s">
        <v>88</v>
      </c>
      <c r="C618" s="19" t="n">
        <v>0.0938516250197365</v>
      </c>
      <c r="D618" s="19" t="n">
        <v>0.093047257023751</v>
      </c>
      <c r="E618" s="19" t="n">
        <v>0.0951488175690063</v>
      </c>
      <c r="F618" s="19"/>
      <c r="G618" s="19" t="n">
        <v>0.071971077570534</v>
      </c>
      <c r="H618" s="19" t="n">
        <v>0.0816644307663983</v>
      </c>
      <c r="I618" s="19" t="n">
        <v>0.104019466839796</v>
      </c>
      <c r="J618" s="19" t="n">
        <v>0.111768639272208</v>
      </c>
      <c r="K618" s="19" t="n">
        <v>0.101912270968978</v>
      </c>
      <c r="L618" s="19" t="n">
        <v>0.087297343435294</v>
      </c>
      <c r="M618" s="19"/>
      <c r="N618" s="19" t="n">
        <v>0.070942428380804</v>
      </c>
      <c r="O618" s="19" t="n">
        <v>0.0977975342202632</v>
      </c>
      <c r="P618" s="19" t="n">
        <v>0.0892114074569824</v>
      </c>
      <c r="Q618" s="19" t="n">
        <v>0.117916420165461</v>
      </c>
      <c r="R618" s="19"/>
      <c r="S618" s="19" t="n">
        <v>0.09898192955656</v>
      </c>
      <c r="T618" s="19" t="n">
        <v>0.11310966885706</v>
      </c>
      <c r="U618" s="19" t="n">
        <v>0.114012338830221</v>
      </c>
      <c r="V618" s="19" t="n">
        <v>0.0943055664683817</v>
      </c>
      <c r="W618" s="19" t="n">
        <v>0.0537124411028033</v>
      </c>
      <c r="X618" s="19" t="n">
        <v>0.128435575346377</v>
      </c>
      <c r="Y618" s="19" t="n">
        <v>0.0921533583234362</v>
      </c>
      <c r="Z618" s="19" t="n">
        <v>0.0485252217543916</v>
      </c>
      <c r="AA618" s="19" t="n">
        <v>0.0642573709520524</v>
      </c>
      <c r="AB618" s="19"/>
      <c r="AC618" s="19" t="n">
        <v>0.107325317021892</v>
      </c>
      <c r="AD618" s="19" t="n">
        <v>0.0801531362555904</v>
      </c>
      <c r="AE618" s="19" t="n">
        <v>0.0851932518779934</v>
      </c>
      <c r="AF618" s="19"/>
      <c r="AG618" s="19" t="n">
        <v>0.0897245782700332</v>
      </c>
      <c r="AH618" s="19" t="n">
        <v>0.0901459975764305</v>
      </c>
      <c r="AI618" s="19" t="n">
        <v>0.0817639075224938</v>
      </c>
      <c r="AJ618" s="19" t="n">
        <v>0.0626156040028686</v>
      </c>
      <c r="AK618" s="19" t="n">
        <v>0.10290959641485</v>
      </c>
      <c r="AL618" s="19"/>
      <c r="AM618" s="19" t="n">
        <v>0.0635928181711965</v>
      </c>
      <c r="AN618" s="19" t="n">
        <v>0.0928336587348705</v>
      </c>
      <c r="AO618" s="19" t="n">
        <v>0.073731303913262</v>
      </c>
      <c r="AP618" s="19"/>
      <c r="AQ618" s="19" t="n">
        <v>0.114839182882731</v>
      </c>
      <c r="AR618" s="19" t="n">
        <v>0.0892454617564101</v>
      </c>
      <c r="AS618" s="19" t="n">
        <v>0.0759653454686339</v>
      </c>
      <c r="AT618" s="19" t="n">
        <v>0.0870698752710318</v>
      </c>
      <c r="AU618" s="19" t="n">
        <v>0.189911288379284</v>
      </c>
    </row>
    <row r="6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row>
    <row r="620">
      <c r="B620" s="7" t="s">
        <v>291</v>
      </c>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row>
    <row r="621">
      <c r="B621" s="26" t="s">
        <v>79</v>
      </c>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row>
    <row r="622">
      <c r="B622" t="s">
        <v>284</v>
      </c>
      <c r="C622" s="19" t="n">
        <v>0.291876058695867</v>
      </c>
      <c r="D622" s="19" t="n">
        <v>0.326065208359493</v>
      </c>
      <c r="E622" s="19" t="n">
        <v>0.260749185251201</v>
      </c>
      <c r="F622" s="19"/>
      <c r="G622" s="19" t="n">
        <v>0.237949242553928</v>
      </c>
      <c r="H622" s="19" t="n">
        <v>0.232439876981917</v>
      </c>
      <c r="I622" s="19" t="n">
        <v>0.279505355829969</v>
      </c>
      <c r="J622" s="19" t="n">
        <v>0.276323912563048</v>
      </c>
      <c r="K622" s="19" t="n">
        <v>0.337908503636134</v>
      </c>
      <c r="L622" s="19" t="n">
        <v>0.347959285076126</v>
      </c>
      <c r="M622" s="19"/>
      <c r="N622" s="19" t="n">
        <v>0.330700196273457</v>
      </c>
      <c r="O622" s="19" t="n">
        <v>0.257918394578101</v>
      </c>
      <c r="P622" s="19" t="n">
        <v>0.288330351633314</v>
      </c>
      <c r="Q622" s="19" t="n">
        <v>0.286174156777175</v>
      </c>
      <c r="R622" s="19"/>
      <c r="S622" s="19" t="n">
        <v>0.322232972857675</v>
      </c>
      <c r="T622" s="19" t="n">
        <v>0.268998782147255</v>
      </c>
      <c r="U622" s="19" t="n">
        <v>0.19843249083021</v>
      </c>
      <c r="V622" s="19" t="n">
        <v>0.296219039606904</v>
      </c>
      <c r="W622" s="19" t="n">
        <v>0.283157648736649</v>
      </c>
      <c r="X622" s="19" t="n">
        <v>0.304801759438936</v>
      </c>
      <c r="Y622" s="19" t="n">
        <v>0.312782286773472</v>
      </c>
      <c r="Z622" s="19" t="n">
        <v>0.314375188925479</v>
      </c>
      <c r="AA622" s="19" t="n">
        <v>0.324947303120796</v>
      </c>
      <c r="AB622" s="19"/>
      <c r="AC622" s="19" t="n">
        <v>0.328664233516258</v>
      </c>
      <c r="AD622" s="19" t="n">
        <v>0.285859688645209</v>
      </c>
      <c r="AE622" s="19" t="n">
        <v>0.253862936286541</v>
      </c>
      <c r="AF622" s="19"/>
      <c r="AG622" s="19" t="n">
        <v>0.367162966124196</v>
      </c>
      <c r="AH622" s="19" t="n">
        <v>0.227632982821835</v>
      </c>
      <c r="AI622" s="19" t="n">
        <v>0.215317687771023</v>
      </c>
      <c r="AJ622" s="19" t="n">
        <v>0.315510647098812</v>
      </c>
      <c r="AK622" s="19" t="n">
        <v>0.273288749982816</v>
      </c>
      <c r="AL622" s="19"/>
      <c r="AM622" s="19" t="n">
        <v>0.392384280762991</v>
      </c>
      <c r="AN622" s="19" t="n">
        <v>0.269478844750959</v>
      </c>
      <c r="AO622" s="19" t="n">
        <v>0.235552131633013</v>
      </c>
      <c r="AP622" s="19"/>
      <c r="AQ622" s="19" t="n">
        <v>0.280421383266265</v>
      </c>
      <c r="AR622" s="19" t="n">
        <v>0.282322182266194</v>
      </c>
      <c r="AS622" s="19" t="n">
        <v>0.279524395489639</v>
      </c>
      <c r="AT622" s="19" t="n">
        <v>0.337284394417246</v>
      </c>
      <c r="AU622" s="19" t="n">
        <v>0.450245229629079</v>
      </c>
    </row>
    <row r="623">
      <c r="B623" t="s">
        <v>285</v>
      </c>
      <c r="C623" s="19" t="n">
        <v>0.359671543297282</v>
      </c>
      <c r="D623" s="19" t="n">
        <v>0.373532534166829</v>
      </c>
      <c r="E623" s="19" t="n">
        <v>0.345562017400428</v>
      </c>
      <c r="F623" s="19"/>
      <c r="G623" s="19" t="n">
        <v>0.3145369176999</v>
      </c>
      <c r="H623" s="19" t="n">
        <v>0.414489679545339</v>
      </c>
      <c r="I623" s="19" t="n">
        <v>0.394448798463542</v>
      </c>
      <c r="J623" s="19" t="n">
        <v>0.335983175009969</v>
      </c>
      <c r="K623" s="19" t="n">
        <v>0.346048239500683</v>
      </c>
      <c r="L623" s="19" t="n">
        <v>0.342198481290168</v>
      </c>
      <c r="M623" s="19"/>
      <c r="N623" s="19" t="n">
        <v>0.356912657765336</v>
      </c>
      <c r="O623" s="19" t="n">
        <v>0.358865450133133</v>
      </c>
      <c r="P623" s="19" t="n">
        <v>0.362199648532893</v>
      </c>
      <c r="Q623" s="19" t="n">
        <v>0.363549841434999</v>
      </c>
      <c r="R623" s="19"/>
      <c r="S623" s="19" t="n">
        <v>0.327499262657889</v>
      </c>
      <c r="T623" s="19" t="n">
        <v>0.34103688481991</v>
      </c>
      <c r="U623" s="19" t="n">
        <v>0.382056127518738</v>
      </c>
      <c r="V623" s="19" t="n">
        <v>0.394160622555552</v>
      </c>
      <c r="W623" s="19" t="n">
        <v>0.406498030940642</v>
      </c>
      <c r="X623" s="19" t="n">
        <v>0.372248652434923</v>
      </c>
      <c r="Y623" s="19" t="n">
        <v>0.364011102108536</v>
      </c>
      <c r="Z623" s="19" t="n">
        <v>0.323581218667012</v>
      </c>
      <c r="AA623" s="19" t="n">
        <v>0.343696557103848</v>
      </c>
      <c r="AB623" s="19"/>
      <c r="AC623" s="19" t="n">
        <v>0.360227724948946</v>
      </c>
      <c r="AD623" s="19" t="n">
        <v>0.3595613776839</v>
      </c>
      <c r="AE623" s="19" t="n">
        <v>0.387913617180924</v>
      </c>
      <c r="AF623" s="19"/>
      <c r="AG623" s="19" t="n">
        <v>0.349456915904806</v>
      </c>
      <c r="AH623" s="19" t="n">
        <v>0.410754108362498</v>
      </c>
      <c r="AI623" s="19" t="n">
        <v>0.363534289679748</v>
      </c>
      <c r="AJ623" s="19" t="n">
        <v>0.291332465454679</v>
      </c>
      <c r="AK623" s="19" t="n">
        <v>0.351536079222977</v>
      </c>
      <c r="AL623" s="19"/>
      <c r="AM623" s="19" t="n">
        <v>0.35140953294861</v>
      </c>
      <c r="AN623" s="19" t="n">
        <v>0.385930526670269</v>
      </c>
      <c r="AO623" s="19" t="n">
        <v>0.336178229339173</v>
      </c>
      <c r="AP623" s="19"/>
      <c r="AQ623" s="19" t="n">
        <v>0.377569163006441</v>
      </c>
      <c r="AR623" s="19" t="n">
        <v>0.365517828829982</v>
      </c>
      <c r="AS623" s="19" t="n">
        <v>0.348127194401066</v>
      </c>
      <c r="AT623" s="19" t="n">
        <v>0.358712863231349</v>
      </c>
      <c r="AU623" s="19" t="n">
        <v>0.264943813835007</v>
      </c>
    </row>
    <row r="624">
      <c r="B624" t="s">
        <v>286</v>
      </c>
      <c r="C624" s="19" t="n">
        <v>0.150467630746238</v>
      </c>
      <c r="D624" s="19" t="n">
        <v>0.12951222162731</v>
      </c>
      <c r="E624" s="19" t="n">
        <v>0.170131392744408</v>
      </c>
      <c r="F624" s="19"/>
      <c r="G624" s="19" t="n">
        <v>0.0991943330811054</v>
      </c>
      <c r="H624" s="19" t="n">
        <v>0.196921912069992</v>
      </c>
      <c r="I624" s="19" t="n">
        <v>0.137753440623517</v>
      </c>
      <c r="J624" s="19" t="n">
        <v>0.161654360244034</v>
      </c>
      <c r="K624" s="19" t="n">
        <v>0.124081423787843</v>
      </c>
      <c r="L624" s="19" t="n">
        <v>0.158780360667411</v>
      </c>
      <c r="M624" s="19"/>
      <c r="N624" s="19" t="n">
        <v>0.114285462695845</v>
      </c>
      <c r="O624" s="19" t="n">
        <v>0.1462389922961</v>
      </c>
      <c r="P624" s="19" t="n">
        <v>0.177316410258574</v>
      </c>
      <c r="Q624" s="19" t="n">
        <v>0.169715437387704</v>
      </c>
      <c r="R624" s="19"/>
      <c r="S624" s="19" t="n">
        <v>0.184777678466297</v>
      </c>
      <c r="T624" s="19" t="n">
        <v>0.189242907239034</v>
      </c>
      <c r="U624" s="19" t="n">
        <v>0.158578027384798</v>
      </c>
      <c r="V624" s="19" t="n">
        <v>0.10243543538582</v>
      </c>
      <c r="W624" s="19" t="n">
        <v>0.102380162417428</v>
      </c>
      <c r="X624" s="19" t="n">
        <v>0.132141205591256</v>
      </c>
      <c r="Y624" s="19" t="n">
        <v>0.149665945715993</v>
      </c>
      <c r="Z624" s="19" t="n">
        <v>0.181154739067933</v>
      </c>
      <c r="AA624" s="19" t="n">
        <v>0.130974982568585</v>
      </c>
      <c r="AB624" s="19"/>
      <c r="AC624" s="19" t="n">
        <v>0.144672488022019</v>
      </c>
      <c r="AD624" s="19" t="n">
        <v>0.148732044577238</v>
      </c>
      <c r="AE624" s="19" t="n">
        <v>0.173126093556511</v>
      </c>
      <c r="AF624" s="19"/>
      <c r="AG624" s="19" t="n">
        <v>0.130488836008266</v>
      </c>
      <c r="AH624" s="19" t="n">
        <v>0.147817527617427</v>
      </c>
      <c r="AI624" s="19" t="n">
        <v>0.189591841694614</v>
      </c>
      <c r="AJ624" s="19" t="n">
        <v>0.1382289115795</v>
      </c>
      <c r="AK624" s="19" t="n">
        <v>0.181750087212643</v>
      </c>
      <c r="AL624" s="19"/>
      <c r="AM624" s="19" t="n">
        <v>0.137813830138705</v>
      </c>
      <c r="AN624" s="19" t="n">
        <v>0.130909459601942</v>
      </c>
      <c r="AO624" s="19" t="n">
        <v>0.164100186424267</v>
      </c>
      <c r="AP624" s="19"/>
      <c r="AQ624" s="19" t="n">
        <v>0.168676835767022</v>
      </c>
      <c r="AR624" s="19" t="n">
        <v>0.138983876240007</v>
      </c>
      <c r="AS624" s="19" t="n">
        <v>0.16543592023046</v>
      </c>
      <c r="AT624" s="19" t="n">
        <v>0.105795839223046</v>
      </c>
      <c r="AU624" s="19" t="n">
        <v>0.0916272914552303</v>
      </c>
    </row>
    <row r="625">
      <c r="B625" t="s">
        <v>287</v>
      </c>
      <c r="C625" s="19" t="n">
        <v>0.114803817978155</v>
      </c>
      <c r="D625" s="19" t="n">
        <v>0.109534676219437</v>
      </c>
      <c r="E625" s="19" t="n">
        <v>0.120398372112585</v>
      </c>
      <c r="F625" s="19"/>
      <c r="G625" s="19" t="n">
        <v>0.166334740778499</v>
      </c>
      <c r="H625" s="19" t="n">
        <v>0.0836491413409466</v>
      </c>
      <c r="I625" s="19" t="n">
        <v>0.0897573648022365</v>
      </c>
      <c r="J625" s="19" t="n">
        <v>0.136038385391198</v>
      </c>
      <c r="K625" s="19" t="n">
        <v>0.126656108395546</v>
      </c>
      <c r="L625" s="19" t="n">
        <v>0.108326767514738</v>
      </c>
      <c r="M625" s="19"/>
      <c r="N625" s="19" t="n">
        <v>0.125341404559656</v>
      </c>
      <c r="O625" s="19" t="n">
        <v>0.13512712792245</v>
      </c>
      <c r="P625" s="19" t="n">
        <v>0.103302406163331</v>
      </c>
      <c r="Q625" s="19" t="n">
        <v>0.0937452237209633</v>
      </c>
      <c r="R625" s="19"/>
      <c r="S625" s="19" t="n">
        <v>0.106038535372813</v>
      </c>
      <c r="T625" s="19" t="n">
        <v>0.116169381533262</v>
      </c>
      <c r="U625" s="19" t="n">
        <v>0.139958527808994</v>
      </c>
      <c r="V625" s="19" t="n">
        <v>0.117539812783013</v>
      </c>
      <c r="W625" s="19" t="n">
        <v>0.123861047731059</v>
      </c>
      <c r="X625" s="19" t="n">
        <v>0.117316236883031</v>
      </c>
      <c r="Y625" s="19" t="n">
        <v>0.103628927216346</v>
      </c>
      <c r="Z625" s="19" t="n">
        <v>0.0689272690565143</v>
      </c>
      <c r="AA625" s="19" t="n">
        <v>0.118986055176722</v>
      </c>
      <c r="AB625" s="19"/>
      <c r="AC625" s="19" t="n">
        <v>0.0924451086466553</v>
      </c>
      <c r="AD625" s="19" t="n">
        <v>0.137888422525772</v>
      </c>
      <c r="AE625" s="19" t="n">
        <v>0.0938880739080366</v>
      </c>
      <c r="AF625" s="19"/>
      <c r="AG625" s="19" t="n">
        <v>0.0964153018412225</v>
      </c>
      <c r="AH625" s="19" t="n">
        <v>0.123145873918543</v>
      </c>
      <c r="AI625" s="19" t="n">
        <v>0.140888854482604</v>
      </c>
      <c r="AJ625" s="19" t="n">
        <v>0.144558905678404</v>
      </c>
      <c r="AK625" s="19" t="n">
        <v>0.108301457879161</v>
      </c>
      <c r="AL625" s="19"/>
      <c r="AM625" s="19" t="n">
        <v>0.0827760955388462</v>
      </c>
      <c r="AN625" s="19" t="n">
        <v>0.124306294023596</v>
      </c>
      <c r="AO625" s="19" t="n">
        <v>0.13788762179864</v>
      </c>
      <c r="AP625" s="19"/>
      <c r="AQ625" s="19" t="n">
        <v>0.0958006256936776</v>
      </c>
      <c r="AR625" s="19" t="n">
        <v>0.100023094243902</v>
      </c>
      <c r="AS625" s="19" t="n">
        <v>0.145820712650991</v>
      </c>
      <c r="AT625" s="19" t="n">
        <v>0.109190865326846</v>
      </c>
      <c r="AU625" s="19" t="n">
        <v>0.152256477190795</v>
      </c>
    </row>
    <row r="626">
      <c r="B626" t="s">
        <v>288</v>
      </c>
      <c r="C626" s="19" t="n">
        <v>0.0618167313342071</v>
      </c>
      <c r="D626" s="19" t="n">
        <v>0.0451825856005667</v>
      </c>
      <c r="E626" s="19" t="n">
        <v>0.0768154369840923</v>
      </c>
      <c r="F626" s="19"/>
      <c r="G626" s="19" t="n">
        <v>0.163867399284961</v>
      </c>
      <c r="H626" s="19" t="n">
        <v>0.0482410071555589</v>
      </c>
      <c r="I626" s="19" t="n">
        <v>0.0748254496625096</v>
      </c>
      <c r="J626" s="19" t="n">
        <v>0.0721996372403758</v>
      </c>
      <c r="K626" s="19" t="n">
        <v>0.0360616820453304</v>
      </c>
      <c r="L626" s="19" t="n">
        <v>0.0264652302356625</v>
      </c>
      <c r="M626" s="19"/>
      <c r="N626" s="19" t="n">
        <v>0.0589777299562949</v>
      </c>
      <c r="O626" s="19" t="n">
        <v>0.0838813398766123</v>
      </c>
      <c r="P626" s="19" t="n">
        <v>0.0411227200344021</v>
      </c>
      <c r="Q626" s="19" t="n">
        <v>0.0608440614410051</v>
      </c>
      <c r="R626" s="19"/>
      <c r="S626" s="19" t="n">
        <v>0.0524048842866887</v>
      </c>
      <c r="T626" s="19" t="n">
        <v>0.0643648060047944</v>
      </c>
      <c r="U626" s="19" t="n">
        <v>0.0730421495520907</v>
      </c>
      <c r="V626" s="19" t="n">
        <v>0.0536940203208336</v>
      </c>
      <c r="W626" s="19" t="n">
        <v>0.0596708734627771</v>
      </c>
      <c r="X626" s="19" t="n">
        <v>0.0313678155220937</v>
      </c>
      <c r="Y626" s="19" t="n">
        <v>0.0651868092473506</v>
      </c>
      <c r="Z626" s="19" t="n">
        <v>0.111961584283063</v>
      </c>
      <c r="AA626" s="19" t="n">
        <v>0.0728769101346002</v>
      </c>
      <c r="AB626" s="19"/>
      <c r="AC626" s="19" t="n">
        <v>0.0528197979001261</v>
      </c>
      <c r="AD626" s="19" t="n">
        <v>0.0539269138915139</v>
      </c>
      <c r="AE626" s="19" t="n">
        <v>0.0552150299110551</v>
      </c>
      <c r="AF626" s="19"/>
      <c r="AG626" s="19" t="n">
        <v>0.0408573186587899</v>
      </c>
      <c r="AH626" s="19" t="n">
        <v>0.0761084458266061</v>
      </c>
      <c r="AI626" s="19" t="n">
        <v>0.0585631749810456</v>
      </c>
      <c r="AJ626" s="19" t="n">
        <v>0.110369070188606</v>
      </c>
      <c r="AK626" s="19" t="n">
        <v>0.0516778089050932</v>
      </c>
      <c r="AL626" s="19"/>
      <c r="AM626" s="19" t="n">
        <v>0.0273212948018747</v>
      </c>
      <c r="AN626" s="19" t="n">
        <v>0.0784244883151894</v>
      </c>
      <c r="AO626" s="19" t="n">
        <v>0.109902981763293</v>
      </c>
      <c r="AP626" s="19"/>
      <c r="AQ626" s="19" t="n">
        <v>0.0496606546227387</v>
      </c>
      <c r="AR626" s="19" t="n">
        <v>0.080170030748856</v>
      </c>
      <c r="AS626" s="19" t="n">
        <v>0.053206226832962</v>
      </c>
      <c r="AT626" s="19" t="n">
        <v>0.0689923058726919</v>
      </c>
      <c r="AU626" s="19" t="n">
        <v>0</v>
      </c>
    </row>
    <row r="627">
      <c r="B627" t="s">
        <v>88</v>
      </c>
      <c r="C627" s="19" t="n">
        <v>0.0213642179482501</v>
      </c>
      <c r="D627" s="19" t="n">
        <v>0.0161727740263645</v>
      </c>
      <c r="E627" s="19" t="n">
        <v>0.0263435955072865</v>
      </c>
      <c r="F627" s="19"/>
      <c r="G627" s="19" t="n">
        <v>0.0181173666016073</v>
      </c>
      <c r="H627" s="19" t="n">
        <v>0.0242583829062469</v>
      </c>
      <c r="I627" s="19" t="n">
        <v>0.0237095906182256</v>
      </c>
      <c r="J627" s="19" t="n">
        <v>0.0178005295513756</v>
      </c>
      <c r="K627" s="19" t="n">
        <v>0.0292440426344639</v>
      </c>
      <c r="L627" s="19" t="n">
        <v>0.0162698752158949</v>
      </c>
      <c r="M627" s="19"/>
      <c r="N627" s="19" t="n">
        <v>0.0137825487494121</v>
      </c>
      <c r="O627" s="19" t="n">
        <v>0.0179686951936034</v>
      </c>
      <c r="P627" s="19" t="n">
        <v>0.0277284633774862</v>
      </c>
      <c r="Q627" s="19" t="n">
        <v>0.025971279238154</v>
      </c>
      <c r="R627" s="19"/>
      <c r="S627" s="19" t="n">
        <v>0.00704666635863718</v>
      </c>
      <c r="T627" s="19" t="n">
        <v>0.0201872382557448</v>
      </c>
      <c r="U627" s="19" t="n">
        <v>0.0479326769051693</v>
      </c>
      <c r="V627" s="19" t="n">
        <v>0.0359510693478784</v>
      </c>
      <c r="W627" s="19" t="n">
        <v>0.0244322367114446</v>
      </c>
      <c r="X627" s="19" t="n">
        <v>0.0421243301297603</v>
      </c>
      <c r="Y627" s="19" t="n">
        <v>0.00472492893830239</v>
      </c>
      <c r="Z627" s="19" t="n">
        <v>0</v>
      </c>
      <c r="AA627" s="19" t="n">
        <v>0.00851819189544868</v>
      </c>
      <c r="AB627" s="19"/>
      <c r="AC627" s="19" t="n">
        <v>0.0211706469659953</v>
      </c>
      <c r="AD627" s="19" t="n">
        <v>0.014031552676367</v>
      </c>
      <c r="AE627" s="19" t="n">
        <v>0.0359942491569323</v>
      </c>
      <c r="AF627" s="19"/>
      <c r="AG627" s="19" t="n">
        <v>0.0156186614627196</v>
      </c>
      <c r="AH627" s="19" t="n">
        <v>0.0145410614530911</v>
      </c>
      <c r="AI627" s="19" t="n">
        <v>0.0321041513909659</v>
      </c>
      <c r="AJ627" s="19" t="n">
        <v>0</v>
      </c>
      <c r="AK627" s="19" t="n">
        <v>0.0334458167973115</v>
      </c>
      <c r="AL627" s="19"/>
      <c r="AM627" s="19" t="n">
        <v>0.00829496580897331</v>
      </c>
      <c r="AN627" s="19" t="n">
        <v>0.0109503866380451</v>
      </c>
      <c r="AO627" s="19" t="n">
        <v>0.0163788490416147</v>
      </c>
      <c r="AP627" s="19"/>
      <c r="AQ627" s="19" t="n">
        <v>0.0278713376438552</v>
      </c>
      <c r="AR627" s="19" t="n">
        <v>0.0329829876710581</v>
      </c>
      <c r="AS627" s="19" t="n">
        <v>0.00788555039488186</v>
      </c>
      <c r="AT627" s="19" t="n">
        <v>0.0200237319288204</v>
      </c>
      <c r="AU627" s="19" t="n">
        <v>0.040927187889888</v>
      </c>
    </row>
    <row r="628">
      <c r="B628" t="s">
        <v>289</v>
      </c>
      <c r="C628" s="19" t="n">
        <v>0.651547601993149</v>
      </c>
      <c r="D628" s="19" t="n">
        <v>0.699597742526322</v>
      </c>
      <c r="E628" s="19" t="n">
        <v>0.606311202651629</v>
      </c>
      <c r="F628" s="19"/>
      <c r="G628" s="19" t="n">
        <v>0.552486160253828</v>
      </c>
      <c r="H628" s="19" t="n">
        <v>0.646929556527256</v>
      </c>
      <c r="I628" s="19" t="n">
        <v>0.673954154293511</v>
      </c>
      <c r="J628" s="19" t="n">
        <v>0.612307087573017</v>
      </c>
      <c r="K628" s="19" t="n">
        <v>0.683956743136817</v>
      </c>
      <c r="L628" s="19" t="n">
        <v>0.690157766366294</v>
      </c>
      <c r="M628" s="19"/>
      <c r="N628" s="19" t="n">
        <v>0.687612854038793</v>
      </c>
      <c r="O628" s="19" t="n">
        <v>0.616783844711234</v>
      </c>
      <c r="P628" s="19" t="n">
        <v>0.650530000166206</v>
      </c>
      <c r="Q628" s="19" t="n">
        <v>0.649723998212174</v>
      </c>
      <c r="R628" s="19"/>
      <c r="S628" s="19" t="n">
        <v>0.649732235515563</v>
      </c>
      <c r="T628" s="19" t="n">
        <v>0.610035666967165</v>
      </c>
      <c r="U628" s="19" t="n">
        <v>0.580488618348948</v>
      </c>
      <c r="V628" s="19" t="n">
        <v>0.690379662162455</v>
      </c>
      <c r="W628" s="19" t="n">
        <v>0.689655679677291</v>
      </c>
      <c r="X628" s="19" t="n">
        <v>0.67705041187386</v>
      </c>
      <c r="Y628" s="19" t="n">
        <v>0.676793388882008</v>
      </c>
      <c r="Z628" s="19" t="n">
        <v>0.63795640759249</v>
      </c>
      <c r="AA628" s="19" t="n">
        <v>0.668643860224645</v>
      </c>
      <c r="AB628" s="19"/>
      <c r="AC628" s="19" t="n">
        <v>0.688891958465204</v>
      </c>
      <c r="AD628" s="19" t="n">
        <v>0.645421066329109</v>
      </c>
      <c r="AE628" s="19" t="n">
        <v>0.641776553467465</v>
      </c>
      <c r="AF628" s="19"/>
      <c r="AG628" s="19" t="n">
        <v>0.716619882029002</v>
      </c>
      <c r="AH628" s="19" t="n">
        <v>0.638387091184333</v>
      </c>
      <c r="AI628" s="19" t="n">
        <v>0.578851977450771</v>
      </c>
      <c r="AJ628" s="19" t="n">
        <v>0.606843112553491</v>
      </c>
      <c r="AK628" s="19" t="n">
        <v>0.624824829205792</v>
      </c>
      <c r="AL628" s="19"/>
      <c r="AM628" s="19" t="n">
        <v>0.743793813711601</v>
      </c>
      <c r="AN628" s="19" t="n">
        <v>0.655409371421228</v>
      </c>
      <c r="AO628" s="19" t="n">
        <v>0.571730360972186</v>
      </c>
      <c r="AP628" s="19"/>
      <c r="AQ628" s="19" t="n">
        <v>0.657990546272706</v>
      </c>
      <c r="AR628" s="19" t="n">
        <v>0.647840011096176</v>
      </c>
      <c r="AS628" s="19" t="n">
        <v>0.627651589890705</v>
      </c>
      <c r="AT628" s="19" t="n">
        <v>0.695997257648595</v>
      </c>
      <c r="AU628" s="19" t="n">
        <v>0.715189043464086</v>
      </c>
    </row>
    <row r="629">
      <c r="B629" t="s">
        <v>290</v>
      </c>
      <c r="C629" s="19" t="n">
        <v>0.176620549312363</v>
      </c>
      <c r="D629" s="19" t="n">
        <v>0.154717261820003</v>
      </c>
      <c r="E629" s="19" t="n">
        <v>0.197213809096677</v>
      </c>
      <c r="F629" s="19"/>
      <c r="G629" s="19" t="n">
        <v>0.330202140063459</v>
      </c>
      <c r="H629" s="19" t="n">
        <v>0.131890148496505</v>
      </c>
      <c r="I629" s="19" t="n">
        <v>0.164582814464746</v>
      </c>
      <c r="J629" s="19" t="n">
        <v>0.208238022631574</v>
      </c>
      <c r="K629" s="19" t="n">
        <v>0.162717790440876</v>
      </c>
      <c r="L629" s="19" t="n">
        <v>0.1347919977504</v>
      </c>
      <c r="M629" s="19"/>
      <c r="N629" s="19" t="n">
        <v>0.18431913451595</v>
      </c>
      <c r="O629" s="19" t="n">
        <v>0.219008467799063</v>
      </c>
      <c r="P629" s="19" t="n">
        <v>0.144425126197733</v>
      </c>
      <c r="Q629" s="19" t="n">
        <v>0.154589285161968</v>
      </c>
      <c r="R629" s="19"/>
      <c r="S629" s="19" t="n">
        <v>0.158443419659502</v>
      </c>
      <c r="T629" s="19" t="n">
        <v>0.180534187538057</v>
      </c>
      <c r="U629" s="19" t="n">
        <v>0.213000677361085</v>
      </c>
      <c r="V629" s="19" t="n">
        <v>0.171233833103846</v>
      </c>
      <c r="W629" s="19" t="n">
        <v>0.183531921193836</v>
      </c>
      <c r="X629" s="19" t="n">
        <v>0.148684052405125</v>
      </c>
      <c r="Y629" s="19" t="n">
        <v>0.168815736463696</v>
      </c>
      <c r="Z629" s="19" t="n">
        <v>0.180888853339577</v>
      </c>
      <c r="AA629" s="19" t="n">
        <v>0.191862965311322</v>
      </c>
      <c r="AB629" s="19"/>
      <c r="AC629" s="19" t="n">
        <v>0.145264906546781</v>
      </c>
      <c r="AD629" s="19" t="n">
        <v>0.191815336417286</v>
      </c>
      <c r="AE629" s="19" t="n">
        <v>0.149103103819092</v>
      </c>
      <c r="AF629" s="19"/>
      <c r="AG629" s="19" t="n">
        <v>0.137272620500012</v>
      </c>
      <c r="AH629" s="19" t="n">
        <v>0.199254319745149</v>
      </c>
      <c r="AI629" s="19" t="n">
        <v>0.19945202946365</v>
      </c>
      <c r="AJ629" s="19" t="n">
        <v>0.254927975867009</v>
      </c>
      <c r="AK629" s="19" t="n">
        <v>0.159979266784254</v>
      </c>
      <c r="AL629" s="19"/>
      <c r="AM629" s="19" t="n">
        <v>0.110097390340721</v>
      </c>
      <c r="AN629" s="19" t="n">
        <v>0.202730782338785</v>
      </c>
      <c r="AO629" s="19" t="n">
        <v>0.247790603561933</v>
      </c>
      <c r="AP629" s="19"/>
      <c r="AQ629" s="19" t="n">
        <v>0.145461280316416</v>
      </c>
      <c r="AR629" s="19" t="n">
        <v>0.180193124992758</v>
      </c>
      <c r="AS629" s="19" t="n">
        <v>0.199026939483953</v>
      </c>
      <c r="AT629" s="19" t="n">
        <v>0.178183171199538</v>
      </c>
      <c r="AU629" s="19" t="n">
        <v>0.152256477190795</v>
      </c>
    </row>
    <row r="630">
      <c r="B630" t="s">
        <v>101</v>
      </c>
      <c r="C630" s="19" t="n">
        <v>0.474927052680787</v>
      </c>
      <c r="D630" s="19" t="n">
        <v>0.544880480706319</v>
      </c>
      <c r="E630" s="19" t="n">
        <v>0.409097393554952</v>
      </c>
      <c r="F630" s="19"/>
      <c r="G630" s="19" t="n">
        <v>0.222284020190368</v>
      </c>
      <c r="H630" s="19" t="n">
        <v>0.515039408030751</v>
      </c>
      <c r="I630" s="19" t="n">
        <v>0.509371339828765</v>
      </c>
      <c r="J630" s="19" t="n">
        <v>0.404069064941443</v>
      </c>
      <c r="K630" s="19" t="n">
        <v>0.521238952695941</v>
      </c>
      <c r="L630" s="19" t="n">
        <v>0.555365768615893</v>
      </c>
      <c r="M630" s="19"/>
      <c r="N630" s="19" t="n">
        <v>0.503293719522843</v>
      </c>
      <c r="O630" s="19" t="n">
        <v>0.397775376912171</v>
      </c>
      <c r="P630" s="19" t="n">
        <v>0.506104873968473</v>
      </c>
      <c r="Q630" s="19" t="n">
        <v>0.495134713050205</v>
      </c>
      <c r="R630" s="19"/>
      <c r="S630" s="19" t="n">
        <v>0.491288815856061</v>
      </c>
      <c r="T630" s="19" t="n">
        <v>0.429501479429108</v>
      </c>
      <c r="U630" s="19" t="n">
        <v>0.367487940987863</v>
      </c>
      <c r="V630" s="19" t="n">
        <v>0.519145829058609</v>
      </c>
      <c r="W630" s="19" t="n">
        <v>0.506123758483455</v>
      </c>
      <c r="X630" s="19" t="n">
        <v>0.528366359468735</v>
      </c>
      <c r="Y630" s="19" t="n">
        <v>0.507977652418312</v>
      </c>
      <c r="Z630" s="19" t="n">
        <v>0.457067554252913</v>
      </c>
      <c r="AA630" s="19" t="n">
        <v>0.476780894913323</v>
      </c>
      <c r="AB630" s="19"/>
      <c r="AC630" s="19" t="n">
        <v>0.543627051918423</v>
      </c>
      <c r="AD630" s="19" t="n">
        <v>0.453605729911823</v>
      </c>
      <c r="AE630" s="19" t="n">
        <v>0.492673449648373</v>
      </c>
      <c r="AF630" s="19"/>
      <c r="AG630" s="19" t="n">
        <v>0.57934726152899</v>
      </c>
      <c r="AH630" s="19" t="n">
        <v>0.439132771439184</v>
      </c>
      <c r="AI630" s="19" t="n">
        <v>0.379399947987121</v>
      </c>
      <c r="AJ630" s="19" t="n">
        <v>0.351915136686482</v>
      </c>
      <c r="AK630" s="19" t="n">
        <v>0.464845562421538</v>
      </c>
      <c r="AL630" s="19"/>
      <c r="AM630" s="19" t="n">
        <v>0.63369642337088</v>
      </c>
      <c r="AN630" s="19" t="n">
        <v>0.452678589082443</v>
      </c>
      <c r="AO630" s="19" t="n">
        <v>0.323939757410253</v>
      </c>
      <c r="AP630" s="19"/>
      <c r="AQ630" s="19" t="n">
        <v>0.51252926595629</v>
      </c>
      <c r="AR630" s="19" t="n">
        <v>0.467646886103418</v>
      </c>
      <c r="AS630" s="19" t="n">
        <v>0.428624650406752</v>
      </c>
      <c r="AT630" s="19" t="n">
        <v>0.517814086449057</v>
      </c>
      <c r="AU630" s="19" t="n">
        <v>0.562932566273291</v>
      </c>
    </row>
    <row r="631">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row>
    <row r="632">
      <c r="B632" s="7" t="s">
        <v>299</v>
      </c>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row>
    <row r="633">
      <c r="B633" s="26" t="s">
        <v>300</v>
      </c>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row>
    <row r="634">
      <c r="B634" t="s">
        <v>292</v>
      </c>
      <c r="C634" s="19" t="n">
        <v>0.692319600203479</v>
      </c>
      <c r="D634" s="19" t="n">
        <v>0.660344763781559</v>
      </c>
      <c r="E634" s="19" t="n">
        <v>0.726150024605661</v>
      </c>
      <c r="F634" s="19"/>
      <c r="G634" s="19" t="n">
        <v>0.565570882474965</v>
      </c>
      <c r="H634" s="19" t="n">
        <v>0.597649093308822</v>
      </c>
      <c r="I634" s="19" t="n">
        <v>0.631660713544237</v>
      </c>
      <c r="J634" s="19" t="n">
        <v>0.673945867558122</v>
      </c>
      <c r="K634" s="19" t="n">
        <v>0.742799125736121</v>
      </c>
      <c r="L634" s="19" t="n">
        <v>0.821772072066577</v>
      </c>
      <c r="M634" s="19"/>
      <c r="N634" s="19" t="n">
        <v>0.702740266134482</v>
      </c>
      <c r="O634" s="19" t="n">
        <v>0.690346455924563</v>
      </c>
      <c r="P634" s="19" t="n">
        <v>0.681984861580702</v>
      </c>
      <c r="Q634" s="19" t="n">
        <v>0.690623361086132</v>
      </c>
      <c r="R634" s="19"/>
      <c r="S634" s="19" t="n">
        <v>0.676841230744923</v>
      </c>
      <c r="T634" s="19" t="n">
        <v>0.744985807462029</v>
      </c>
      <c r="U634" s="19" t="n">
        <v>0.748437584000417</v>
      </c>
      <c r="V634" s="19" t="n">
        <v>0.697933490058266</v>
      </c>
      <c r="W634" s="19" t="n">
        <v>0.673268484320426</v>
      </c>
      <c r="X634" s="19" t="n">
        <v>0.613826840124176</v>
      </c>
      <c r="Y634" s="19" t="n">
        <v>0.653415635277956</v>
      </c>
      <c r="Z634" s="19" t="n">
        <v>0.73534173199835</v>
      </c>
      <c r="AA634" s="19" t="n">
        <v>0.698876935653866</v>
      </c>
      <c r="AB634" s="19"/>
      <c r="AC634" s="19" t="n">
        <v>0.696776339942391</v>
      </c>
      <c r="AD634" s="19" t="n">
        <v>0.699925620433428</v>
      </c>
      <c r="AE634" s="19" t="n">
        <v>0.669882259920018</v>
      </c>
      <c r="AF634" s="19"/>
      <c r="AG634" s="19" t="n">
        <v>0.734712115844338</v>
      </c>
      <c r="AH634" s="19" t="n">
        <v>0.615775647573181</v>
      </c>
      <c r="AI634" s="19" t="n">
        <v>0.776385753075843</v>
      </c>
      <c r="AJ634" s="19" t="n">
        <v>0.661823645573929</v>
      </c>
      <c r="AK634" s="19" t="n">
        <v>0.697472331579338</v>
      </c>
      <c r="AL634" s="19"/>
      <c r="AM634" s="19" t="n">
        <v>0.717498691341246</v>
      </c>
      <c r="AN634" s="19" t="n">
        <v>0.608576156834222</v>
      </c>
      <c r="AO634" s="19" t="n">
        <v>0.703504599196853</v>
      </c>
      <c r="AP634" s="19"/>
      <c r="AQ634" s="19" t="n">
        <v>0.69050003307747</v>
      </c>
      <c r="AR634" s="19" t="n">
        <v>0.709374842804589</v>
      </c>
      <c r="AS634" s="19" t="n">
        <v>0.702186496844199</v>
      </c>
      <c r="AT634" s="19" t="n">
        <v>0.643101168018697</v>
      </c>
      <c r="AU634" s="19" t="n">
        <v>0.781978953447711</v>
      </c>
    </row>
    <row r="635">
      <c r="B635" t="s">
        <v>293</v>
      </c>
      <c r="C635" s="19" t="n">
        <v>0.656920495522634</v>
      </c>
      <c r="D635" s="19" t="n">
        <v>0.632899250217448</v>
      </c>
      <c r="E635" s="19" t="n">
        <v>0.685299975284777</v>
      </c>
      <c r="F635" s="19"/>
      <c r="G635" s="19" t="n">
        <v>0.571138665170078</v>
      </c>
      <c r="H635" s="19" t="n">
        <v>0.521926276385876</v>
      </c>
      <c r="I635" s="19" t="n">
        <v>0.594771105201905</v>
      </c>
      <c r="J635" s="19" t="n">
        <v>0.646044434216809</v>
      </c>
      <c r="K635" s="19" t="n">
        <v>0.691611416764361</v>
      </c>
      <c r="L635" s="19" t="n">
        <v>0.805933227884072</v>
      </c>
      <c r="M635" s="19"/>
      <c r="N635" s="19" t="n">
        <v>0.692249653448805</v>
      </c>
      <c r="O635" s="19" t="n">
        <v>0.622357148817623</v>
      </c>
      <c r="P635" s="19" t="n">
        <v>0.627087645153746</v>
      </c>
      <c r="Q635" s="19" t="n">
        <v>0.672889999392053</v>
      </c>
      <c r="R635" s="19"/>
      <c r="S635" s="19" t="n">
        <v>0.60583051192598</v>
      </c>
      <c r="T635" s="19" t="n">
        <v>0.747817212107695</v>
      </c>
      <c r="U635" s="19" t="n">
        <v>0.683133723418827</v>
      </c>
      <c r="V635" s="19" t="n">
        <v>0.615890619449148</v>
      </c>
      <c r="W635" s="19" t="n">
        <v>0.639661442604701</v>
      </c>
      <c r="X635" s="19" t="n">
        <v>0.6775636349335</v>
      </c>
      <c r="Y635" s="19" t="n">
        <v>0.644502745217367</v>
      </c>
      <c r="Z635" s="19" t="n">
        <v>0.739156442794983</v>
      </c>
      <c r="AA635" s="19" t="n">
        <v>0.606048945400657</v>
      </c>
      <c r="AB635" s="19"/>
      <c r="AC635" s="19" t="n">
        <v>0.673667413453737</v>
      </c>
      <c r="AD635" s="19" t="n">
        <v>0.653436858398091</v>
      </c>
      <c r="AE635" s="19" t="n">
        <v>0.647670103376439</v>
      </c>
      <c r="AF635" s="19"/>
      <c r="AG635" s="19" t="n">
        <v>0.686176667221556</v>
      </c>
      <c r="AH635" s="19" t="n">
        <v>0.615023182193151</v>
      </c>
      <c r="AI635" s="19" t="n">
        <v>0.721990063056316</v>
      </c>
      <c r="AJ635" s="19" t="n">
        <v>0.649166155150289</v>
      </c>
      <c r="AK635" s="19" t="n">
        <v>0.629254223000529</v>
      </c>
      <c r="AL635" s="19"/>
      <c r="AM635" s="19" t="n">
        <v>0.693059383329199</v>
      </c>
      <c r="AN635" s="19" t="n">
        <v>0.613441656146651</v>
      </c>
      <c r="AO635" s="19" t="n">
        <v>0.638285697364808</v>
      </c>
      <c r="AP635" s="19"/>
      <c r="AQ635" s="19" t="n">
        <v>0.660210732325194</v>
      </c>
      <c r="AR635" s="19" t="n">
        <v>0.667761779241823</v>
      </c>
      <c r="AS635" s="19" t="n">
        <v>0.635059986726357</v>
      </c>
      <c r="AT635" s="19" t="n">
        <v>0.617231919800951</v>
      </c>
      <c r="AU635" s="19" t="n">
        <v>0.750168655718632</v>
      </c>
    </row>
    <row r="636">
      <c r="B636" t="s">
        <v>294</v>
      </c>
      <c r="C636" s="19" t="n">
        <v>0.552197963535648</v>
      </c>
      <c r="D636" s="19" t="n">
        <v>0.543580009335412</v>
      </c>
      <c r="E636" s="19" t="n">
        <v>0.561285870067452</v>
      </c>
      <c r="F636" s="19"/>
      <c r="G636" s="19" t="n">
        <v>0.523604718433514</v>
      </c>
      <c r="H636" s="19" t="n">
        <v>0.464872945038598</v>
      </c>
      <c r="I636" s="19" t="n">
        <v>0.527355736686239</v>
      </c>
      <c r="J636" s="19" t="n">
        <v>0.549374955176526</v>
      </c>
      <c r="K636" s="19" t="n">
        <v>0.561473440418446</v>
      </c>
      <c r="L636" s="19" t="n">
        <v>0.63459229715556</v>
      </c>
      <c r="M636" s="19"/>
      <c r="N636" s="19" t="n">
        <v>0.536032720124951</v>
      </c>
      <c r="O636" s="19" t="n">
        <v>0.507567843270967</v>
      </c>
      <c r="P636" s="19" t="n">
        <v>0.555643341760965</v>
      </c>
      <c r="Q636" s="19" t="n">
        <v>0.609257887910183</v>
      </c>
      <c r="R636" s="19"/>
      <c r="S636" s="19" t="n">
        <v>0.521663789599984</v>
      </c>
      <c r="T636" s="19" t="n">
        <v>0.574717661528593</v>
      </c>
      <c r="U636" s="19" t="n">
        <v>0.56131836205214</v>
      </c>
      <c r="V636" s="19" t="n">
        <v>0.528975953617876</v>
      </c>
      <c r="W636" s="19" t="n">
        <v>0.618034201625634</v>
      </c>
      <c r="X636" s="19" t="n">
        <v>0.491325635290254</v>
      </c>
      <c r="Y636" s="19" t="n">
        <v>0.561100222487616</v>
      </c>
      <c r="Z636" s="19" t="n">
        <v>0.583046678253402</v>
      </c>
      <c r="AA636" s="19" t="n">
        <v>0.563068855841717</v>
      </c>
      <c r="AB636" s="19"/>
      <c r="AC636" s="19" t="n">
        <v>0.611164979008344</v>
      </c>
      <c r="AD636" s="19" t="n">
        <v>0.526804949637699</v>
      </c>
      <c r="AE636" s="19" t="n">
        <v>0.44064211238824</v>
      </c>
      <c r="AF636" s="19"/>
      <c r="AG636" s="19" t="n">
        <v>0.595092242296565</v>
      </c>
      <c r="AH636" s="19" t="n">
        <v>0.538631026078986</v>
      </c>
      <c r="AI636" s="19" t="n">
        <v>0.539194235978512</v>
      </c>
      <c r="AJ636" s="19" t="n">
        <v>0.5287784567669</v>
      </c>
      <c r="AK636" s="19" t="n">
        <v>0.479542301820269</v>
      </c>
      <c r="AL636" s="19"/>
      <c r="AM636" s="19" t="n">
        <v>0.575634455726624</v>
      </c>
      <c r="AN636" s="19" t="n">
        <v>0.538260406809746</v>
      </c>
      <c r="AO636" s="19" t="n">
        <v>0.495573763115288</v>
      </c>
      <c r="AP636" s="19"/>
      <c r="AQ636" s="19" t="n">
        <v>0.552913879203435</v>
      </c>
      <c r="AR636" s="19" t="n">
        <v>0.575590286779167</v>
      </c>
      <c r="AS636" s="19" t="n">
        <v>0.577711340840069</v>
      </c>
      <c r="AT636" s="19" t="n">
        <v>0.474474323689076</v>
      </c>
      <c r="AU636" s="19" t="n">
        <v>0.603997038881733</v>
      </c>
    </row>
    <row r="637">
      <c r="B637" t="s">
        <v>295</v>
      </c>
      <c r="C637" s="19" t="n">
        <v>0.441120528653996</v>
      </c>
      <c r="D637" s="19" t="n">
        <v>0.40418983265677</v>
      </c>
      <c r="E637" s="19" t="n">
        <v>0.481979141745281</v>
      </c>
      <c r="F637" s="19"/>
      <c r="G637" s="19" t="n">
        <v>0.38520078766018</v>
      </c>
      <c r="H637" s="19" t="n">
        <v>0.371343190296827</v>
      </c>
      <c r="I637" s="19" t="n">
        <v>0.482210664959391</v>
      </c>
      <c r="J637" s="19" t="n">
        <v>0.449729887807241</v>
      </c>
      <c r="K637" s="19" t="n">
        <v>0.497171629584166</v>
      </c>
      <c r="L637" s="19" t="n">
        <v>0.437793300271805</v>
      </c>
      <c r="M637" s="19"/>
      <c r="N637" s="19" t="n">
        <v>0.501085412635925</v>
      </c>
      <c r="O637" s="19" t="n">
        <v>0.428303676986923</v>
      </c>
      <c r="P637" s="19" t="n">
        <v>0.419903023114738</v>
      </c>
      <c r="Q637" s="19" t="n">
        <v>0.397235583029199</v>
      </c>
      <c r="R637" s="19"/>
      <c r="S637" s="19" t="n">
        <v>0.411521644941743</v>
      </c>
      <c r="T637" s="19" t="n">
        <v>0.456409533680237</v>
      </c>
      <c r="U637" s="19" t="n">
        <v>0.497810213204378</v>
      </c>
      <c r="V637" s="19" t="n">
        <v>0.35599680749563</v>
      </c>
      <c r="W637" s="19" t="n">
        <v>0.439771026778076</v>
      </c>
      <c r="X637" s="19" t="n">
        <v>0.452055668844191</v>
      </c>
      <c r="Y637" s="19" t="n">
        <v>0.418321946226752</v>
      </c>
      <c r="Z637" s="19" t="n">
        <v>0.521668708611565</v>
      </c>
      <c r="AA637" s="19" t="n">
        <v>0.474850177866797</v>
      </c>
      <c r="AB637" s="19"/>
      <c r="AC637" s="19" t="n">
        <v>0.427442708539491</v>
      </c>
      <c r="AD637" s="19" t="n">
        <v>0.469516297097188</v>
      </c>
      <c r="AE637" s="19" t="n">
        <v>0.400761116139467</v>
      </c>
      <c r="AF637" s="19"/>
      <c r="AG637" s="19" t="n">
        <v>0.469899470010128</v>
      </c>
      <c r="AH637" s="19" t="n">
        <v>0.43432435437628</v>
      </c>
      <c r="AI637" s="19" t="n">
        <v>0.50334469393419</v>
      </c>
      <c r="AJ637" s="19" t="n">
        <v>0.277037927294629</v>
      </c>
      <c r="AK637" s="19" t="n">
        <v>0.33713568367175</v>
      </c>
      <c r="AL637" s="19"/>
      <c r="AM637" s="19" t="n">
        <v>0.463762763334007</v>
      </c>
      <c r="AN637" s="19" t="n">
        <v>0.427665185989595</v>
      </c>
      <c r="AO637" s="19" t="n">
        <v>0.550285742187355</v>
      </c>
      <c r="AP637" s="19"/>
      <c r="AQ637" s="19" t="n">
        <v>0.445625802987303</v>
      </c>
      <c r="AR637" s="19" t="n">
        <v>0.379896947537892</v>
      </c>
      <c r="AS637" s="19" t="n">
        <v>0.448948533248908</v>
      </c>
      <c r="AT637" s="19" t="n">
        <v>0.452715116546475</v>
      </c>
      <c r="AU637" s="19" t="n">
        <v>0.759718067569276</v>
      </c>
    </row>
    <row r="638">
      <c r="B638" t="s">
        <v>296</v>
      </c>
      <c r="C638" s="19" t="n">
        <v>0.439796672317653</v>
      </c>
      <c r="D638" s="19" t="n">
        <v>0.424422086677714</v>
      </c>
      <c r="E638" s="19" t="n">
        <v>0.455977877638708</v>
      </c>
      <c r="F638" s="19"/>
      <c r="G638" s="19" t="n">
        <v>0.389611251855221</v>
      </c>
      <c r="H638" s="19" t="n">
        <v>0.45330421324994</v>
      </c>
      <c r="I638" s="19" t="n">
        <v>0.443474154851059</v>
      </c>
      <c r="J638" s="19" t="n">
        <v>0.430585085566187</v>
      </c>
      <c r="K638" s="19" t="n">
        <v>0.441129466669475</v>
      </c>
      <c r="L638" s="19" t="n">
        <v>0.451238822529233</v>
      </c>
      <c r="M638" s="19"/>
      <c r="N638" s="19" t="n">
        <v>0.473383141835262</v>
      </c>
      <c r="O638" s="19" t="n">
        <v>0.42189873251913</v>
      </c>
      <c r="P638" s="19" t="n">
        <v>0.452942242927177</v>
      </c>
      <c r="Q638" s="19" t="n">
        <v>0.40683287798103</v>
      </c>
      <c r="R638" s="19"/>
      <c r="S638" s="19" t="n">
        <v>0.461276137244944</v>
      </c>
      <c r="T638" s="19" t="n">
        <v>0.406406304697111</v>
      </c>
      <c r="U638" s="19" t="n">
        <v>0.420277994107432</v>
      </c>
      <c r="V638" s="19" t="n">
        <v>0.419983050853701</v>
      </c>
      <c r="W638" s="19" t="n">
        <v>0.432377385507631</v>
      </c>
      <c r="X638" s="19" t="n">
        <v>0.547387548039433</v>
      </c>
      <c r="Y638" s="19" t="n">
        <v>0.423833868042663</v>
      </c>
      <c r="Z638" s="19" t="n">
        <v>0.482714525621026</v>
      </c>
      <c r="AA638" s="19" t="n">
        <v>0.397464547278649</v>
      </c>
      <c r="AB638" s="19"/>
      <c r="AC638" s="19" t="n">
        <v>0.435024734637719</v>
      </c>
      <c r="AD638" s="19" t="n">
        <v>0.422999255138304</v>
      </c>
      <c r="AE638" s="19" t="n">
        <v>0.504375328511155</v>
      </c>
      <c r="AF638" s="19"/>
      <c r="AG638" s="19" t="n">
        <v>0.472138914134378</v>
      </c>
      <c r="AH638" s="19" t="n">
        <v>0.377834504493497</v>
      </c>
      <c r="AI638" s="19" t="n">
        <v>0.492030636491139</v>
      </c>
      <c r="AJ638" s="19" t="n">
        <v>0.278205860496877</v>
      </c>
      <c r="AK638" s="19" t="n">
        <v>0.458294060009603</v>
      </c>
      <c r="AL638" s="19"/>
      <c r="AM638" s="19" t="n">
        <v>0.457626211644527</v>
      </c>
      <c r="AN638" s="19" t="n">
        <v>0.409970024518585</v>
      </c>
      <c r="AO638" s="19" t="n">
        <v>0.429506196983272</v>
      </c>
      <c r="AP638" s="19"/>
      <c r="AQ638" s="19" t="n">
        <v>0.410834581801408</v>
      </c>
      <c r="AR638" s="19" t="n">
        <v>0.38180546474337</v>
      </c>
      <c r="AS638" s="19" t="n">
        <v>0.473298920191499</v>
      </c>
      <c r="AT638" s="19" t="n">
        <v>0.522227600315858</v>
      </c>
      <c r="AU638" s="19" t="n">
        <v>0.619678222964916</v>
      </c>
    </row>
    <row r="639">
      <c r="B639" t="s">
        <v>297</v>
      </c>
      <c r="C639" s="19" t="n">
        <v>0.33719406340893</v>
      </c>
      <c r="D639" s="19" t="n">
        <v>0.36101107798737</v>
      </c>
      <c r="E639" s="19" t="n">
        <v>0.313760863375883</v>
      </c>
      <c r="F639" s="19"/>
      <c r="G639" s="19" t="n">
        <v>0.298839172500679</v>
      </c>
      <c r="H639" s="19" t="n">
        <v>0.319604599762413</v>
      </c>
      <c r="I639" s="19" t="n">
        <v>0.358771289900434</v>
      </c>
      <c r="J639" s="19" t="n">
        <v>0.261855567648059</v>
      </c>
      <c r="K639" s="19" t="n">
        <v>0.36103030222342</v>
      </c>
      <c r="L639" s="19" t="n">
        <v>0.380024405271043</v>
      </c>
      <c r="M639" s="19"/>
      <c r="N639" s="19" t="n">
        <v>0.398655421076191</v>
      </c>
      <c r="O639" s="19" t="n">
        <v>0.299806194802427</v>
      </c>
      <c r="P639" s="19" t="n">
        <v>0.344033072008056</v>
      </c>
      <c r="Q639" s="19" t="n">
        <v>0.298773637653214</v>
      </c>
      <c r="R639" s="19"/>
      <c r="S639" s="19" t="n">
        <v>0.390256896614976</v>
      </c>
      <c r="T639" s="19" t="n">
        <v>0.312179491852244</v>
      </c>
      <c r="U639" s="19" t="n">
        <v>0.357722989381492</v>
      </c>
      <c r="V639" s="19" t="n">
        <v>0.320477028750043</v>
      </c>
      <c r="W639" s="19" t="n">
        <v>0.354317416500341</v>
      </c>
      <c r="X639" s="19" t="n">
        <v>0.281235924869044</v>
      </c>
      <c r="Y639" s="19" t="n">
        <v>0.356576049520592</v>
      </c>
      <c r="Z639" s="19" t="n">
        <v>0.352923556421761</v>
      </c>
      <c r="AA639" s="19" t="n">
        <v>0.31799865747566</v>
      </c>
      <c r="AB639" s="19"/>
      <c r="AC639" s="19" t="n">
        <v>0.342952846022741</v>
      </c>
      <c r="AD639" s="19" t="n">
        <v>0.363486637343934</v>
      </c>
      <c r="AE639" s="19" t="n">
        <v>0.242232781812435</v>
      </c>
      <c r="AF639" s="19"/>
      <c r="AG639" s="19" t="n">
        <v>0.35064484906103</v>
      </c>
      <c r="AH639" s="19" t="n">
        <v>0.390717419441234</v>
      </c>
      <c r="AI639" s="19" t="n">
        <v>0.394900733406723</v>
      </c>
      <c r="AJ639" s="19" t="n">
        <v>0.453626483244769</v>
      </c>
      <c r="AK639" s="19" t="n">
        <v>0.224160043180665</v>
      </c>
      <c r="AL639" s="19"/>
      <c r="AM639" s="19" t="n">
        <v>0.341512606553173</v>
      </c>
      <c r="AN639" s="19" t="n">
        <v>0.370865659529272</v>
      </c>
      <c r="AO639" s="19" t="n">
        <v>0.332851440620554</v>
      </c>
      <c r="AP639" s="19"/>
      <c r="AQ639" s="19" t="n">
        <v>0.301018656925568</v>
      </c>
      <c r="AR639" s="19" t="n">
        <v>0.309728658061947</v>
      </c>
      <c r="AS639" s="19" t="n">
        <v>0.349995989997702</v>
      </c>
      <c r="AT639" s="19" t="n">
        <v>0.412309996272606</v>
      </c>
      <c r="AU639" s="19" t="n">
        <v>0.46340088199351</v>
      </c>
    </row>
    <row r="640">
      <c r="B640" t="s">
        <v>298</v>
      </c>
      <c r="C640" s="19" t="n">
        <v>0.0796179207542187</v>
      </c>
      <c r="D640" s="19" t="n">
        <v>0.085624911115261</v>
      </c>
      <c r="E640" s="19" t="n">
        <v>0.0736712127396064</v>
      </c>
      <c r="F640" s="19"/>
      <c r="G640" s="19" t="n">
        <v>0.114259760244052</v>
      </c>
      <c r="H640" s="19" t="n">
        <v>0.139273366589089</v>
      </c>
      <c r="I640" s="19" t="n">
        <v>0.0956190882821163</v>
      </c>
      <c r="J640" s="19" t="n">
        <v>0.0680613266661565</v>
      </c>
      <c r="K640" s="19" t="n">
        <v>0.0367212232654358</v>
      </c>
      <c r="L640" s="19" t="n">
        <v>0.0517199879141204</v>
      </c>
      <c r="M640" s="19"/>
      <c r="N640" s="19" t="n">
        <v>0.0678546182073133</v>
      </c>
      <c r="O640" s="19" t="n">
        <v>0.0764584800835045</v>
      </c>
      <c r="P640" s="19" t="n">
        <v>0.0785894483891226</v>
      </c>
      <c r="Q640" s="19" t="n">
        <v>0.0980517273858496</v>
      </c>
      <c r="R640" s="19"/>
      <c r="S640" s="19" t="n">
        <v>0.113119692201503</v>
      </c>
      <c r="T640" s="19" t="n">
        <v>0.0660288649800344</v>
      </c>
      <c r="U640" s="19" t="n">
        <v>0.0824559688556285</v>
      </c>
      <c r="V640" s="19" t="n">
        <v>0.0756958831439906</v>
      </c>
      <c r="W640" s="19" t="n">
        <v>0.0976980543175457</v>
      </c>
      <c r="X640" s="19" t="n">
        <v>0.0442055792657664</v>
      </c>
      <c r="Y640" s="19" t="n">
        <v>0.0917377994191275</v>
      </c>
      <c r="Z640" s="19" t="n">
        <v>0.10048694865657</v>
      </c>
      <c r="AA640" s="19" t="n">
        <v>0.0573622659377781</v>
      </c>
      <c r="AB640" s="19"/>
      <c r="AC640" s="19" t="n">
        <v>0.0733656623229705</v>
      </c>
      <c r="AD640" s="19" t="n">
        <v>0.0774054380692818</v>
      </c>
      <c r="AE640" s="19" t="n">
        <v>0.0928112281483063</v>
      </c>
      <c r="AF640" s="19"/>
      <c r="AG640" s="19" t="n">
        <v>0.0680757710726828</v>
      </c>
      <c r="AH640" s="19" t="n">
        <v>0.102508446262866</v>
      </c>
      <c r="AI640" s="19" t="n">
        <v>0.0619838525150416</v>
      </c>
      <c r="AJ640" s="19" t="n">
        <v>0.158859539201943</v>
      </c>
      <c r="AK640" s="19" t="n">
        <v>0.0542798372172784</v>
      </c>
      <c r="AL640" s="19"/>
      <c r="AM640" s="19" t="n">
        <v>0.085821141163912</v>
      </c>
      <c r="AN640" s="19" t="n">
        <v>0.0951915354279437</v>
      </c>
      <c r="AO640" s="19" t="n">
        <v>0.0648217511345569</v>
      </c>
      <c r="AP640" s="19"/>
      <c r="AQ640" s="19" t="n">
        <v>0.0700891656748005</v>
      </c>
      <c r="AR640" s="19" t="n">
        <v>0.0786028006022834</v>
      </c>
      <c r="AS640" s="19" t="n">
        <v>0.0793108057437857</v>
      </c>
      <c r="AT640" s="19" t="n">
        <v>0.111054221367815</v>
      </c>
      <c r="AU640" s="19" t="n">
        <v>0.236347529467358</v>
      </c>
    </row>
    <row r="641">
      <c r="B641" t="s">
        <v>88</v>
      </c>
      <c r="C641" s="19" t="n">
        <v>0.00730201730710184</v>
      </c>
      <c r="D641" s="19" t="n">
        <v>0.00914945455856006</v>
      </c>
      <c r="E641" s="19" t="n">
        <v>0.00396242115742181</v>
      </c>
      <c r="F641" s="19"/>
      <c r="G641" s="19" t="n">
        <v>0.022661126844624</v>
      </c>
      <c r="H641" s="19" t="n">
        <v>0.010768413671564</v>
      </c>
      <c r="I641" s="19" t="n">
        <v>0.011996589426641</v>
      </c>
      <c r="J641" s="19" t="n">
        <v>0.00432442779211627</v>
      </c>
      <c r="K641" s="19" t="n">
        <v>0</v>
      </c>
      <c r="L641" s="19" t="n">
        <v>0.00297746184322374</v>
      </c>
      <c r="M641" s="19"/>
      <c r="N641" s="19" t="n">
        <v>0.00477940581360493</v>
      </c>
      <c r="O641" s="19" t="n">
        <v>0.00958066711576707</v>
      </c>
      <c r="P641" s="19" t="n">
        <v>0.0103038840562175</v>
      </c>
      <c r="Q641" s="19" t="n">
        <v>0.00537420221108371</v>
      </c>
      <c r="R641" s="19"/>
      <c r="S641" s="19" t="n">
        <v>0.00434687019804076</v>
      </c>
      <c r="T641" s="19" t="n">
        <v>0.00800719621143819</v>
      </c>
      <c r="U641" s="19" t="n">
        <v>0</v>
      </c>
      <c r="V641" s="19" t="n">
        <v>0.0163657157698036</v>
      </c>
      <c r="W641" s="19" t="n">
        <v>0</v>
      </c>
      <c r="X641" s="19" t="n">
        <v>0.00767927343828139</v>
      </c>
      <c r="Y641" s="19" t="n">
        <v>0.00816578594274382</v>
      </c>
      <c r="Z641" s="19" t="n">
        <v>0</v>
      </c>
      <c r="AA641" s="19" t="n">
        <v>0.0136499212380113</v>
      </c>
      <c r="AB641" s="19"/>
      <c r="AC641" s="19" t="n">
        <v>0.00659646094826656</v>
      </c>
      <c r="AD641" s="19" t="n">
        <v>0.00650156930467491</v>
      </c>
      <c r="AE641" s="19" t="n">
        <v>0</v>
      </c>
      <c r="AF641" s="19"/>
      <c r="AG641" s="19" t="n">
        <v>0.00298878900249252</v>
      </c>
      <c r="AH641" s="19" t="n">
        <v>0.013925660872508</v>
      </c>
      <c r="AI641" s="19" t="n">
        <v>0</v>
      </c>
      <c r="AJ641" s="19" t="n">
        <v>0</v>
      </c>
      <c r="AK641" s="19" t="n">
        <v>0</v>
      </c>
      <c r="AL641" s="19"/>
      <c r="AM641" s="19" t="n">
        <v>0.00194659814846379</v>
      </c>
      <c r="AN641" s="19" t="n">
        <v>0.0177909741621802</v>
      </c>
      <c r="AO641" s="19" t="n">
        <v>0</v>
      </c>
      <c r="AP641" s="19"/>
      <c r="AQ641" s="19" t="n">
        <v>0.00567114770857348</v>
      </c>
      <c r="AR641" s="19" t="n">
        <v>0.0126403833303314</v>
      </c>
      <c r="AS641" s="19" t="n">
        <v>0.00919458937999186</v>
      </c>
      <c r="AT641" s="19" t="n">
        <v>0</v>
      </c>
      <c r="AU641" s="19" t="n">
        <v>0</v>
      </c>
    </row>
    <row r="642">
      <c r="B642" t="s">
        <v>245</v>
      </c>
      <c r="C642" s="19" t="n">
        <v>0.00629096655440784</v>
      </c>
      <c r="D642" s="19" t="n">
        <v>0.0051262416314669</v>
      </c>
      <c r="E642" s="19" t="n">
        <v>0.00562589666403766</v>
      </c>
      <c r="F642" s="19"/>
      <c r="G642" s="19" t="n">
        <v>0.0184782465759861</v>
      </c>
      <c r="H642" s="19" t="n">
        <v>0.00541194175833966</v>
      </c>
      <c r="I642" s="19" t="n">
        <v>0.00737936003402017</v>
      </c>
      <c r="J642" s="19" t="n">
        <v>0.00342415068858059</v>
      </c>
      <c r="K642" s="19" t="n">
        <v>0.00444933342762111</v>
      </c>
      <c r="L642" s="19" t="n">
        <v>0.00478018834921017</v>
      </c>
      <c r="M642" s="19"/>
      <c r="N642" s="19" t="n">
        <v>0.00262274423474578</v>
      </c>
      <c r="O642" s="19" t="n">
        <v>0.0142550127233371</v>
      </c>
      <c r="P642" s="19" t="n">
        <v>0</v>
      </c>
      <c r="Q642" s="19" t="n">
        <v>0.00822441067955642</v>
      </c>
      <c r="R642" s="19"/>
      <c r="S642" s="19" t="n">
        <v>0.00586593651257119</v>
      </c>
      <c r="T642" s="19" t="n">
        <v>0.0146592401880464</v>
      </c>
      <c r="U642" s="19" t="n">
        <v>0.00606563195980964</v>
      </c>
      <c r="V642" s="19" t="n">
        <v>0.0054471994298256</v>
      </c>
      <c r="W642" s="19" t="n">
        <v>0.00754822714218975</v>
      </c>
      <c r="X642" s="19" t="n">
        <v>0.00661197808092883</v>
      </c>
      <c r="Y642" s="19" t="n">
        <v>0</v>
      </c>
      <c r="Z642" s="19" t="n">
        <v>0.011347854591046</v>
      </c>
      <c r="AA642" s="19" t="n">
        <v>0</v>
      </c>
      <c r="AB642" s="19"/>
      <c r="AC642" s="19" t="n">
        <v>0.00268931019152748</v>
      </c>
      <c r="AD642" s="19" t="n">
        <v>0.006629985405396</v>
      </c>
      <c r="AE642" s="19" t="n">
        <v>0.011836040883696</v>
      </c>
      <c r="AF642" s="19"/>
      <c r="AG642" s="19" t="n">
        <v>0.00509079978513795</v>
      </c>
      <c r="AH642" s="19" t="n">
        <v>0.00522579758544837</v>
      </c>
      <c r="AI642" s="19" t="n">
        <v>0.0132911531524571</v>
      </c>
      <c r="AJ642" s="19" t="n">
        <v>0</v>
      </c>
      <c r="AK642" s="19" t="n">
        <v>0.00712901609642937</v>
      </c>
      <c r="AL642" s="19"/>
      <c r="AM642" s="19" t="n">
        <v>0.00459081983232742</v>
      </c>
      <c r="AN642" s="19" t="n">
        <v>0.00834787202907279</v>
      </c>
      <c r="AO642" s="19" t="n">
        <v>0.0136831191698145</v>
      </c>
      <c r="AP642" s="19"/>
      <c r="AQ642" s="19" t="n">
        <v>0.00228145089124354</v>
      </c>
      <c r="AR642" s="19" t="n">
        <v>0.00785704644606266</v>
      </c>
      <c r="AS642" s="19" t="n">
        <v>0.00658618393836238</v>
      </c>
      <c r="AT642" s="19" t="n">
        <v>0.00690759311690714</v>
      </c>
      <c r="AU642" s="19" t="n">
        <v>0</v>
      </c>
    </row>
    <row r="643">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row>
    <row r="644">
      <c r="B644" s="7" t="s">
        <v>307</v>
      </c>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row>
    <row r="645">
      <c r="B645" s="26" t="s">
        <v>308</v>
      </c>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row>
    <row r="646">
      <c r="B646" t="s">
        <v>301</v>
      </c>
      <c r="C646" s="19" t="n">
        <v>0.608853946673701</v>
      </c>
      <c r="D646" s="19" t="n">
        <v>0.499659166616047</v>
      </c>
      <c r="E646" s="19" t="n">
        <v>0.687153210072241</v>
      </c>
      <c r="F646" s="19"/>
      <c r="G646" s="19" t="n">
        <v>0.627477333037441</v>
      </c>
      <c r="H646" s="19" t="n">
        <v>0.425822646636895</v>
      </c>
      <c r="I646" s="19" t="n">
        <v>0.656858466132195</v>
      </c>
      <c r="J646" s="19" t="n">
        <v>0.624242288742929</v>
      </c>
      <c r="K646" s="19" t="n">
        <v>0.629429419723303</v>
      </c>
      <c r="L646" s="19" t="n">
        <v>0.64379021193832</v>
      </c>
      <c r="M646" s="19"/>
      <c r="N646" s="19" t="n">
        <v>0.629177438051956</v>
      </c>
      <c r="O646" s="19" t="n">
        <v>0.634188868780862</v>
      </c>
      <c r="P646" s="19" t="n">
        <v>0.606105610657289</v>
      </c>
      <c r="Q646" s="19" t="n">
        <v>0.54754313996413</v>
      </c>
      <c r="R646" s="19"/>
      <c r="S646" s="19" t="n">
        <v>0.640893414513916</v>
      </c>
      <c r="T646" s="19" t="n">
        <v>0.668788119653512</v>
      </c>
      <c r="U646" s="19" t="n">
        <v>0.657580393174882</v>
      </c>
      <c r="V646" s="19" t="n">
        <v>0.6957927951776</v>
      </c>
      <c r="W646" s="19" t="n">
        <v>0.564406687578488</v>
      </c>
      <c r="X646" s="19" t="n">
        <v>0.525041333860432</v>
      </c>
      <c r="Y646" s="19" t="n">
        <v>0.501328150670517</v>
      </c>
      <c r="Z646" s="19" t="n">
        <v>0.390395133357124</v>
      </c>
      <c r="AA646" s="19" t="n">
        <v>0.62701966730521</v>
      </c>
      <c r="AB646" s="19"/>
      <c r="AC646" s="19" t="n">
        <v>0.607452014976377</v>
      </c>
      <c r="AD646" s="19" t="n">
        <v>0.638877279086595</v>
      </c>
      <c r="AE646" s="19" t="n">
        <v>0.499940494528022</v>
      </c>
      <c r="AF646" s="19"/>
      <c r="AG646" s="19" t="n">
        <v>0.654459287572046</v>
      </c>
      <c r="AH646" s="19" t="n">
        <v>0.630550220634235</v>
      </c>
      <c r="AI646" s="19" t="n">
        <v>0.596547793841163</v>
      </c>
      <c r="AJ646" s="19" t="n">
        <v>0.105185818228295</v>
      </c>
      <c r="AK646" s="19" t="n">
        <v>0.561444648947021</v>
      </c>
      <c r="AL646" s="19"/>
      <c r="AM646" s="19" t="n">
        <v>0.507399595041914</v>
      </c>
      <c r="AN646" s="19" t="n">
        <v>0.620079150410182</v>
      </c>
      <c r="AO646" s="19" t="n">
        <v>0.738341329589893</v>
      </c>
      <c r="AP646" s="19"/>
      <c r="AQ646" s="19" t="n">
        <v>0.63455219839615</v>
      </c>
      <c r="AR646" s="19" t="n">
        <v>0.575153441255615</v>
      </c>
      <c r="AS646" s="19" t="n">
        <v>0.580965570726178</v>
      </c>
      <c r="AT646" s="19" t="n">
        <v>0.596478014586179</v>
      </c>
      <c r="AU646" s="19" t="n">
        <v>0.538733052331012</v>
      </c>
    </row>
    <row r="647">
      <c r="B647" t="s">
        <v>302</v>
      </c>
      <c r="C647" s="19" t="n">
        <v>0.562489143524825</v>
      </c>
      <c r="D647" s="19" t="n">
        <v>0.57257917945958</v>
      </c>
      <c r="E647" s="19" t="n">
        <v>0.553050601214617</v>
      </c>
      <c r="F647" s="19"/>
      <c r="G647" s="19" t="n">
        <v>0.718417175538777</v>
      </c>
      <c r="H647" s="19" t="n">
        <v>0.450873984867672</v>
      </c>
      <c r="I647" s="19" t="n">
        <v>0.56621380145437</v>
      </c>
      <c r="J647" s="19" t="n">
        <v>0.588862453570393</v>
      </c>
      <c r="K647" s="19" t="n">
        <v>0.362248171677661</v>
      </c>
      <c r="L647" s="19" t="n">
        <v>0.601102644164743</v>
      </c>
      <c r="M647" s="19"/>
      <c r="N647" s="19" t="n">
        <v>0.549640209550261</v>
      </c>
      <c r="O647" s="19" t="n">
        <v>0.59042811194394</v>
      </c>
      <c r="P647" s="19" t="n">
        <v>0.539174200855879</v>
      </c>
      <c r="Q647" s="19" t="n">
        <v>0.556958989356601</v>
      </c>
      <c r="R647" s="19"/>
      <c r="S647" s="19" t="n">
        <v>0.457033741893783</v>
      </c>
      <c r="T647" s="19" t="n">
        <v>0.635984431884962</v>
      </c>
      <c r="U647" s="19" t="n">
        <v>0.490942628487397</v>
      </c>
      <c r="V647" s="19" t="n">
        <v>0.617073690095004</v>
      </c>
      <c r="W647" s="19" t="n">
        <v>0.717409890643661</v>
      </c>
      <c r="X647" s="19" t="n">
        <v>0.451262576732604</v>
      </c>
      <c r="Y647" s="19" t="n">
        <v>0.466771551080012</v>
      </c>
      <c r="Z647" s="19" t="n">
        <v>0.68164780841439</v>
      </c>
      <c r="AA647" s="19" t="n">
        <v>0.594505771145232</v>
      </c>
      <c r="AB647" s="19"/>
      <c r="AC647" s="19" t="n">
        <v>0.517761467939759</v>
      </c>
      <c r="AD647" s="19" t="n">
        <v>0.532749522212558</v>
      </c>
      <c r="AE647" s="19" t="n">
        <v>0.622278513436514</v>
      </c>
      <c r="AF647" s="19"/>
      <c r="AG647" s="19" t="n">
        <v>0.448216283162964</v>
      </c>
      <c r="AH647" s="19" t="n">
        <v>0.63023407320011</v>
      </c>
      <c r="AI647" s="19" t="n">
        <v>0.57814335615669</v>
      </c>
      <c r="AJ647" s="19" t="n">
        <v>0.324775726089197</v>
      </c>
      <c r="AK647" s="19" t="n">
        <v>0.549193691631587</v>
      </c>
      <c r="AL647" s="19"/>
      <c r="AM647" s="19" t="n">
        <v>0.479589316391188</v>
      </c>
      <c r="AN647" s="19" t="n">
        <v>0.645578243664864</v>
      </c>
      <c r="AO647" s="19" t="n">
        <v>0.51809588190719</v>
      </c>
      <c r="AP647" s="19"/>
      <c r="AQ647" s="19" t="n">
        <v>0.620103784069565</v>
      </c>
      <c r="AR647" s="19" t="n">
        <v>0.580154825089783</v>
      </c>
      <c r="AS647" s="19" t="n">
        <v>0.517841495592765</v>
      </c>
      <c r="AT647" s="19" t="n">
        <v>0.526408801718712</v>
      </c>
      <c r="AU647" s="19" t="n">
        <v>0.469892823385039</v>
      </c>
    </row>
    <row r="648">
      <c r="B648" t="s">
        <v>303</v>
      </c>
      <c r="C648" s="19" t="n">
        <v>0.553440114935729</v>
      </c>
      <c r="D648" s="19" t="n">
        <v>0.478690041325044</v>
      </c>
      <c r="E648" s="19" t="n">
        <v>0.606208695584834</v>
      </c>
      <c r="F648" s="19"/>
      <c r="G648" s="19" t="n">
        <v>0.664242436897093</v>
      </c>
      <c r="H648" s="19" t="n">
        <v>0.442064738601749</v>
      </c>
      <c r="I648" s="19" t="n">
        <v>0.562579483060933</v>
      </c>
      <c r="J648" s="19" t="n">
        <v>0.556450443660182</v>
      </c>
      <c r="K648" s="19" t="n">
        <v>0.49766636140723</v>
      </c>
      <c r="L648" s="19" t="n">
        <v>0.544363907440639</v>
      </c>
      <c r="M648" s="19"/>
      <c r="N648" s="19" t="n">
        <v>0.498664409320069</v>
      </c>
      <c r="O648" s="19" t="n">
        <v>0.584383746638526</v>
      </c>
      <c r="P648" s="19" t="n">
        <v>0.550714992417464</v>
      </c>
      <c r="Q648" s="19" t="n">
        <v>0.580535826171415</v>
      </c>
      <c r="R648" s="19"/>
      <c r="S648" s="19" t="n">
        <v>0.539998402312993</v>
      </c>
      <c r="T648" s="19" t="n">
        <v>0.526879202088486</v>
      </c>
      <c r="U648" s="19" t="n">
        <v>0.660339693800117</v>
      </c>
      <c r="V648" s="19" t="n">
        <v>0.642306136570741</v>
      </c>
      <c r="W648" s="19" t="n">
        <v>0.63318551781199</v>
      </c>
      <c r="X648" s="19" t="n">
        <v>0.494317944760988</v>
      </c>
      <c r="Y648" s="19" t="n">
        <v>0.586035656041114</v>
      </c>
      <c r="Z648" s="19" t="n">
        <v>0.500921112209974</v>
      </c>
      <c r="AA648" s="19" t="n">
        <v>0.420659650190604</v>
      </c>
      <c r="AB648" s="19"/>
      <c r="AC648" s="19" t="n">
        <v>0.541608555299418</v>
      </c>
      <c r="AD648" s="19" t="n">
        <v>0.514923224989942</v>
      </c>
      <c r="AE648" s="19" t="n">
        <v>0.576460096681295</v>
      </c>
      <c r="AF648" s="19"/>
      <c r="AG648" s="19" t="n">
        <v>0.512397319504761</v>
      </c>
      <c r="AH648" s="19" t="n">
        <v>0.611836419378171</v>
      </c>
      <c r="AI648" s="19" t="n">
        <v>0.54404665765734</v>
      </c>
      <c r="AJ648" s="19" t="n">
        <v>0.348563111708277</v>
      </c>
      <c r="AK648" s="19" t="n">
        <v>0.532172708007416</v>
      </c>
      <c r="AL648" s="19"/>
      <c r="AM648" s="19" t="n">
        <v>0.401297059035851</v>
      </c>
      <c r="AN648" s="19" t="n">
        <v>0.591373090061408</v>
      </c>
      <c r="AO648" s="19" t="n">
        <v>0.455552727594877</v>
      </c>
      <c r="AP648" s="19"/>
      <c r="AQ648" s="19" t="n">
        <v>0.618667700188287</v>
      </c>
      <c r="AR648" s="19" t="n">
        <v>0.564337842923795</v>
      </c>
      <c r="AS648" s="19" t="n">
        <v>0.491997851215049</v>
      </c>
      <c r="AT648" s="19" t="n">
        <v>0.531877486401989</v>
      </c>
      <c r="AU648" s="19" t="n">
        <v>0.469892823385039</v>
      </c>
    </row>
    <row r="649">
      <c r="B649" t="s">
        <v>304</v>
      </c>
      <c r="C649" s="19" t="n">
        <v>0.40755563521673</v>
      </c>
      <c r="D649" s="19" t="n">
        <v>0.399911038813279</v>
      </c>
      <c r="E649" s="19" t="n">
        <v>0.410408687065683</v>
      </c>
      <c r="F649" s="19"/>
      <c r="G649" s="19" t="n">
        <v>0.416036148410951</v>
      </c>
      <c r="H649" s="19" t="n">
        <v>0.299176122637643</v>
      </c>
      <c r="I649" s="19" t="n">
        <v>0.402175690776657</v>
      </c>
      <c r="J649" s="19" t="n">
        <v>0.418257877660415</v>
      </c>
      <c r="K649" s="19" t="n">
        <v>0.437562430697868</v>
      </c>
      <c r="L649" s="19" t="n">
        <v>0.443422162553991</v>
      </c>
      <c r="M649" s="19"/>
      <c r="N649" s="19" t="n">
        <v>0.474104535548928</v>
      </c>
      <c r="O649" s="19" t="n">
        <v>0.355290433643591</v>
      </c>
      <c r="P649" s="19" t="n">
        <v>0.37109310934043</v>
      </c>
      <c r="Q649" s="19" t="n">
        <v>0.428992524378659</v>
      </c>
      <c r="R649" s="19"/>
      <c r="S649" s="19" t="n">
        <v>0.33529620800212</v>
      </c>
      <c r="T649" s="19" t="n">
        <v>0.448283311488189</v>
      </c>
      <c r="U649" s="19" t="n">
        <v>0.414429952281445</v>
      </c>
      <c r="V649" s="19" t="n">
        <v>0.378724313810127</v>
      </c>
      <c r="W649" s="19" t="n">
        <v>0.49807244199405</v>
      </c>
      <c r="X649" s="19" t="n">
        <v>0.334781767843235</v>
      </c>
      <c r="Y649" s="19" t="n">
        <v>0.494131162331393</v>
      </c>
      <c r="Z649" s="19" t="n">
        <v>0.287100097346812</v>
      </c>
      <c r="AA649" s="19" t="n">
        <v>0.419733232397542</v>
      </c>
      <c r="AB649" s="19"/>
      <c r="AC649" s="19" t="n">
        <v>0.325224330771345</v>
      </c>
      <c r="AD649" s="19" t="n">
        <v>0.454071970877652</v>
      </c>
      <c r="AE649" s="19" t="n">
        <v>0.367834838732718</v>
      </c>
      <c r="AF649" s="19"/>
      <c r="AG649" s="19" t="n">
        <v>0.367676207772202</v>
      </c>
      <c r="AH649" s="19" t="n">
        <v>0.418360179114998</v>
      </c>
      <c r="AI649" s="19" t="n">
        <v>0.398387217293033</v>
      </c>
      <c r="AJ649" s="19" t="n">
        <v>0.420035298542716</v>
      </c>
      <c r="AK649" s="19" t="n">
        <v>0.356080898112505</v>
      </c>
      <c r="AL649" s="19"/>
      <c r="AM649" s="19" t="n">
        <v>0.416067000079855</v>
      </c>
      <c r="AN649" s="19" t="n">
        <v>0.451425575029311</v>
      </c>
      <c r="AO649" s="19" t="n">
        <v>0.326850977676328</v>
      </c>
      <c r="AP649" s="19"/>
      <c r="AQ649" s="19" t="n">
        <v>0.280000516133934</v>
      </c>
      <c r="AR649" s="19" t="n">
        <v>0.45288403132655</v>
      </c>
      <c r="AS649" s="19" t="n">
        <v>0.45011536375663</v>
      </c>
      <c r="AT649" s="19" t="n">
        <v>0.450091137387611</v>
      </c>
      <c r="AU649" s="19" t="n">
        <v>0.275489495928982</v>
      </c>
    </row>
    <row r="650">
      <c r="B650" t="s">
        <v>305</v>
      </c>
      <c r="C650" s="19" t="n">
        <v>0.399747649329729</v>
      </c>
      <c r="D650" s="19" t="n">
        <v>0.380459930445367</v>
      </c>
      <c r="E650" s="19" t="n">
        <v>0.41110721695759</v>
      </c>
      <c r="F650" s="19"/>
      <c r="G650" s="19" t="n">
        <v>0.485085203989813</v>
      </c>
      <c r="H650" s="19" t="n">
        <v>0.434429903249441</v>
      </c>
      <c r="I650" s="19" t="n">
        <v>0.28599308975358</v>
      </c>
      <c r="J650" s="19" t="n">
        <v>0.435260140757712</v>
      </c>
      <c r="K650" s="19" t="n">
        <v>0.235659553627654</v>
      </c>
      <c r="L650" s="19" t="n">
        <v>0.472781487707514</v>
      </c>
      <c r="M650" s="19"/>
      <c r="N650" s="19" t="n">
        <v>0.394781724997488</v>
      </c>
      <c r="O650" s="19" t="n">
        <v>0.408060824797264</v>
      </c>
      <c r="P650" s="19" t="n">
        <v>0.356070357469546</v>
      </c>
      <c r="Q650" s="19" t="n">
        <v>0.429779118044659</v>
      </c>
      <c r="R650" s="19"/>
      <c r="S650" s="19" t="n">
        <v>0.4238166830858</v>
      </c>
      <c r="T650" s="19" t="n">
        <v>0.479062841027689</v>
      </c>
      <c r="U650" s="19" t="n">
        <v>0.282523866685375</v>
      </c>
      <c r="V650" s="19" t="n">
        <v>0.512994336587434</v>
      </c>
      <c r="W650" s="19" t="n">
        <v>0.516231161957705</v>
      </c>
      <c r="X650" s="19" t="n">
        <v>0.149524211656301</v>
      </c>
      <c r="Y650" s="19" t="n">
        <v>0.470652863391726</v>
      </c>
      <c r="Z650" s="19" t="n">
        <v>0.361853075042393</v>
      </c>
      <c r="AA650" s="19" t="n">
        <v>0.347650572591741</v>
      </c>
      <c r="AB650" s="19"/>
      <c r="AC650" s="19" t="n">
        <v>0.418152016925331</v>
      </c>
      <c r="AD650" s="19" t="n">
        <v>0.35943836979369</v>
      </c>
      <c r="AE650" s="19" t="n">
        <v>0.436047186470688</v>
      </c>
      <c r="AF650" s="19"/>
      <c r="AG650" s="19" t="n">
        <v>0.37651982281699</v>
      </c>
      <c r="AH650" s="19" t="n">
        <v>0.401263461461078</v>
      </c>
      <c r="AI650" s="19" t="n">
        <v>0.336956960603838</v>
      </c>
      <c r="AJ650" s="19" t="n">
        <v>0.213341028429239</v>
      </c>
      <c r="AK650" s="19" t="n">
        <v>0.494093402222504</v>
      </c>
      <c r="AL650" s="19"/>
      <c r="AM650" s="19" t="n">
        <v>0.306521605551958</v>
      </c>
      <c r="AN650" s="19" t="n">
        <v>0.401116119787879</v>
      </c>
      <c r="AO650" s="19" t="n">
        <v>0.360646382231049</v>
      </c>
      <c r="AP650" s="19"/>
      <c r="AQ650" s="19" t="n">
        <v>0.427743933316666</v>
      </c>
      <c r="AR650" s="19" t="n">
        <v>0.386388892231462</v>
      </c>
      <c r="AS650" s="19" t="n">
        <v>0.417653773026824</v>
      </c>
      <c r="AT650" s="19" t="n">
        <v>0.329876184895459</v>
      </c>
      <c r="AU650" s="19" t="n">
        <v>0.185777451740007</v>
      </c>
    </row>
    <row r="651">
      <c r="B651" t="s">
        <v>306</v>
      </c>
      <c r="C651" s="19" t="n">
        <v>0.156870034366876</v>
      </c>
      <c r="D651" s="19" t="n">
        <v>0.210922037349606</v>
      </c>
      <c r="E651" s="19" t="n">
        <v>0.117940525081614</v>
      </c>
      <c r="F651" s="19"/>
      <c r="G651" s="19" t="n">
        <v>0.157741142946712</v>
      </c>
      <c r="H651" s="19" t="n">
        <v>0.342238311658232</v>
      </c>
      <c r="I651" s="19" t="n">
        <v>0.114308255945364</v>
      </c>
      <c r="J651" s="19" t="n">
        <v>0.137197565272462</v>
      </c>
      <c r="K651" s="19" t="n">
        <v>0.0232382551124765</v>
      </c>
      <c r="L651" s="19" t="n">
        <v>0.191673110900006</v>
      </c>
      <c r="M651" s="19"/>
      <c r="N651" s="19" t="n">
        <v>0.101408898003562</v>
      </c>
      <c r="O651" s="19" t="n">
        <v>0.129820438492037</v>
      </c>
      <c r="P651" s="19" t="n">
        <v>0.221868933672554</v>
      </c>
      <c r="Q651" s="19" t="n">
        <v>0.21478011241689</v>
      </c>
      <c r="R651" s="19"/>
      <c r="S651" s="19" t="n">
        <v>0.191352774631852</v>
      </c>
      <c r="T651" s="19" t="n">
        <v>0.133779029863802</v>
      </c>
      <c r="U651" s="19" t="n">
        <v>0.136961730807482</v>
      </c>
      <c r="V651" s="19" t="n">
        <v>0.111669231501791</v>
      </c>
      <c r="W651" s="19" t="n">
        <v>0.0705526811728453</v>
      </c>
      <c r="X651" s="19" t="n">
        <v>0.0873697695744493</v>
      </c>
      <c r="Y651" s="19" t="n">
        <v>0.323552495413617</v>
      </c>
      <c r="Z651" s="19" t="n">
        <v>0.283007431549572</v>
      </c>
      <c r="AA651" s="19" t="n">
        <v>0.145012054802533</v>
      </c>
      <c r="AB651" s="19"/>
      <c r="AC651" s="19" t="n">
        <v>0.108527091489367</v>
      </c>
      <c r="AD651" s="19" t="n">
        <v>0.171672262415184</v>
      </c>
      <c r="AE651" s="19" t="n">
        <v>0.159702091758188</v>
      </c>
      <c r="AF651" s="19"/>
      <c r="AG651" s="19" t="n">
        <v>0.111429679477029</v>
      </c>
      <c r="AH651" s="19" t="n">
        <v>0.166683241764784</v>
      </c>
      <c r="AI651" s="19" t="n">
        <v>0.149941341414269</v>
      </c>
      <c r="AJ651" s="19" t="n">
        <v>0.532102295272377</v>
      </c>
      <c r="AK651" s="19" t="n">
        <v>0.178540511354579</v>
      </c>
      <c r="AL651" s="19"/>
      <c r="AM651" s="19" t="n">
        <v>0.101708825278941</v>
      </c>
      <c r="AN651" s="19" t="n">
        <v>0.178298228214427</v>
      </c>
      <c r="AO651" s="19" t="n">
        <v>0.168699606052205</v>
      </c>
      <c r="AP651" s="19"/>
      <c r="AQ651" s="19" t="n">
        <v>0.182766949829129</v>
      </c>
      <c r="AR651" s="19" t="n">
        <v>0.130462649316244</v>
      </c>
      <c r="AS651" s="19" t="n">
        <v>0.175916885472672</v>
      </c>
      <c r="AT651" s="19" t="n">
        <v>0.112016221445228</v>
      </c>
      <c r="AU651" s="19" t="n">
        <v>0</v>
      </c>
    </row>
    <row r="652">
      <c r="B652" t="s">
        <v>88</v>
      </c>
      <c r="C652" s="19" t="n">
        <v>0.015055270704883</v>
      </c>
      <c r="D652" s="19" t="n">
        <v>0.00783074755110391</v>
      </c>
      <c r="E652" s="19" t="n">
        <v>0.0204261112513486</v>
      </c>
      <c r="F652" s="19"/>
      <c r="G652" s="19" t="n">
        <v>0</v>
      </c>
      <c r="H652" s="19" t="n">
        <v>0.0631612080048942</v>
      </c>
      <c r="I652" s="19" t="n">
        <v>0</v>
      </c>
      <c r="J652" s="19" t="n">
        <v>0</v>
      </c>
      <c r="K652" s="19" t="n">
        <v>0.0477940950413006</v>
      </c>
      <c r="L652" s="19" t="n">
        <v>0</v>
      </c>
      <c r="M652" s="19"/>
      <c r="N652" s="19" t="n">
        <v>0.0151553860573918</v>
      </c>
      <c r="O652" s="19" t="n">
        <v>0.00859122627620775</v>
      </c>
      <c r="P652" s="19" t="n">
        <v>0</v>
      </c>
      <c r="Q652" s="19" t="n">
        <v>0.0368462108721439</v>
      </c>
      <c r="R652" s="19"/>
      <c r="S652" s="19" t="n">
        <v>0</v>
      </c>
      <c r="T652" s="19" t="n">
        <v>0</v>
      </c>
      <c r="U652" s="19" t="n">
        <v>0.0224497812845975</v>
      </c>
      <c r="V652" s="19" t="n">
        <v>0.0309619310962123</v>
      </c>
      <c r="W652" s="19" t="n">
        <v>0</v>
      </c>
      <c r="X652" s="19" t="n">
        <v>0.0534325829334875</v>
      </c>
      <c r="Y652" s="19" t="n">
        <v>0</v>
      </c>
      <c r="Z652" s="19" t="n">
        <v>0</v>
      </c>
      <c r="AA652" s="19" t="n">
        <v>0.0301284558993845</v>
      </c>
      <c r="AB652" s="19"/>
      <c r="AC652" s="19" t="n">
        <v>0.0282002955392349</v>
      </c>
      <c r="AD652" s="19" t="n">
        <v>0</v>
      </c>
      <c r="AE652" s="19" t="n">
        <v>0.0511896337440379</v>
      </c>
      <c r="AF652" s="19"/>
      <c r="AG652" s="19" t="n">
        <v>0.0134808866045715</v>
      </c>
      <c r="AH652" s="19" t="n">
        <v>0</v>
      </c>
      <c r="AI652" s="19" t="n">
        <v>0</v>
      </c>
      <c r="AJ652" s="19" t="n">
        <v>0</v>
      </c>
      <c r="AK652" s="19" t="n">
        <v>0.0500558842647463</v>
      </c>
      <c r="AL652" s="19"/>
      <c r="AM652" s="19" t="n">
        <v>0.0301915182840595</v>
      </c>
      <c r="AN652" s="19" t="n">
        <v>0</v>
      </c>
      <c r="AO652" s="19" t="n">
        <v>0</v>
      </c>
      <c r="AP652" s="19"/>
      <c r="AQ652" s="19" t="n">
        <v>0.0221646805954115</v>
      </c>
      <c r="AR652" s="19" t="n">
        <v>0.0198556556512016</v>
      </c>
      <c r="AS652" s="19" t="n">
        <v>0</v>
      </c>
      <c r="AT652" s="19" t="n">
        <v>0</v>
      </c>
      <c r="AU652" s="19" t="n">
        <v>0</v>
      </c>
    </row>
    <row r="653">
      <c r="B653" t="s">
        <v>245</v>
      </c>
      <c r="C653" s="19" t="n">
        <v>0.0567818063837866</v>
      </c>
      <c r="D653" s="19" t="n">
        <v>0.0867644145872183</v>
      </c>
      <c r="E653" s="19" t="n">
        <v>0.0350469908514506</v>
      </c>
      <c r="F653" s="19"/>
      <c r="G653" s="19" t="n">
        <v>0.0722130464198007</v>
      </c>
      <c r="H653" s="19" t="n">
        <v>0.0263339835772452</v>
      </c>
      <c r="I653" s="19" t="n">
        <v>0.041093769364665</v>
      </c>
      <c r="J653" s="19" t="n">
        <v>0.046949411891608</v>
      </c>
      <c r="K653" s="19" t="n">
        <v>0.128364255724647</v>
      </c>
      <c r="L653" s="19" t="n">
        <v>0.0266172144010262</v>
      </c>
      <c r="M653" s="19"/>
      <c r="N653" s="19" t="n">
        <v>0.0526416901331824</v>
      </c>
      <c r="O653" s="19" t="n">
        <v>0.041548615908086</v>
      </c>
      <c r="P653" s="19" t="n">
        <v>0.0525511762714598</v>
      </c>
      <c r="Q653" s="19" t="n">
        <v>0.0880786523023617</v>
      </c>
      <c r="R653" s="19"/>
      <c r="S653" s="19" t="n">
        <v>0.0450702447412578</v>
      </c>
      <c r="T653" s="19" t="n">
        <v>0.0461291119785219</v>
      </c>
      <c r="U653" s="19" t="n">
        <v>0.0503127238533304</v>
      </c>
      <c r="V653" s="19" t="n">
        <v>0</v>
      </c>
      <c r="W653" s="19" t="n">
        <v>0.0308592620594741</v>
      </c>
      <c r="X653" s="19" t="n">
        <v>0.106072382373987</v>
      </c>
      <c r="Y653" s="19" t="n">
        <v>0.0584895831361241</v>
      </c>
      <c r="Z653" s="19" t="n">
        <v>0.0919066731991438</v>
      </c>
      <c r="AA653" s="19" t="n">
        <v>0.101737296674328</v>
      </c>
      <c r="AB653" s="19"/>
      <c r="AC653" s="19" t="n">
        <v>0.0638677053384073</v>
      </c>
      <c r="AD653" s="19" t="n">
        <v>0.0511940855172797</v>
      </c>
      <c r="AE653" s="19" t="n">
        <v>0.0166720831760429</v>
      </c>
      <c r="AF653" s="19"/>
      <c r="AG653" s="19" t="n">
        <v>0.0704256421025046</v>
      </c>
      <c r="AH653" s="19" t="n">
        <v>0.0443210352443542</v>
      </c>
      <c r="AI653" s="19" t="n">
        <v>0.0507479181035995</v>
      </c>
      <c r="AJ653" s="19" t="n">
        <v>0</v>
      </c>
      <c r="AK653" s="19" t="n">
        <v>0.0163028293987242</v>
      </c>
      <c r="AL653" s="19"/>
      <c r="AM653" s="19" t="n">
        <v>0.0991874290012541</v>
      </c>
      <c r="AN653" s="19" t="n">
        <v>0.0770729599842252</v>
      </c>
      <c r="AO653" s="19" t="n">
        <v>0</v>
      </c>
      <c r="AP653" s="19"/>
      <c r="AQ653" s="19" t="n">
        <v>0.0542032344348552</v>
      </c>
      <c r="AR653" s="19" t="n">
        <v>0.0632953712430729</v>
      </c>
      <c r="AS653" s="19" t="n">
        <v>0.0816666840694538</v>
      </c>
      <c r="AT653" s="19" t="n">
        <v>0.0364091426024721</v>
      </c>
      <c r="AU653" s="19" t="n">
        <v>0</v>
      </c>
    </row>
    <row r="654">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row>
    <row r="655">
      <c r="B655" s="7" t="s">
        <v>309</v>
      </c>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row>
    <row r="656">
      <c r="B656" s="26" t="s">
        <v>79</v>
      </c>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row>
    <row r="657">
      <c r="B657" t="s">
        <v>284</v>
      </c>
      <c r="C657" s="19" t="n">
        <v>0.403523659152963</v>
      </c>
      <c r="D657" s="19" t="n">
        <v>0.379687192956205</v>
      </c>
      <c r="E657" s="19" t="n">
        <v>0.425543957737754</v>
      </c>
      <c r="F657" s="19"/>
      <c r="G657" s="19" t="n">
        <v>0.428372178123128</v>
      </c>
      <c r="H657" s="19" t="n">
        <v>0.376625626442429</v>
      </c>
      <c r="I657" s="19" t="n">
        <v>0.371575630982072</v>
      </c>
      <c r="J657" s="19" t="n">
        <v>0.3758416451776</v>
      </c>
      <c r="K657" s="19" t="n">
        <v>0.407456832850565</v>
      </c>
      <c r="L657" s="19" t="n">
        <v>0.451148493551685</v>
      </c>
      <c r="M657" s="19"/>
      <c r="N657" s="19" t="n">
        <v>0.44018707901456</v>
      </c>
      <c r="O657" s="19" t="n">
        <v>0.406241985706911</v>
      </c>
      <c r="P657" s="19" t="n">
        <v>0.391760008407101</v>
      </c>
      <c r="Q657" s="19" t="n">
        <v>0.374433546928212</v>
      </c>
      <c r="R657" s="19"/>
      <c r="S657" s="19" t="n">
        <v>0.39438107795024</v>
      </c>
      <c r="T657" s="19" t="n">
        <v>0.402167013081189</v>
      </c>
      <c r="U657" s="19" t="n">
        <v>0.404755384300132</v>
      </c>
      <c r="V657" s="19" t="n">
        <v>0.367022084403994</v>
      </c>
      <c r="W657" s="19" t="n">
        <v>0.453908388940219</v>
      </c>
      <c r="X657" s="19" t="n">
        <v>0.335021899735935</v>
      </c>
      <c r="Y657" s="19" t="n">
        <v>0.377376717239891</v>
      </c>
      <c r="Z657" s="19" t="n">
        <v>0.510643927615416</v>
      </c>
      <c r="AA657" s="19" t="n">
        <v>0.447883134543334</v>
      </c>
      <c r="AB657" s="19"/>
      <c r="AC657" s="19" t="n">
        <v>0.428774652320397</v>
      </c>
      <c r="AD657" s="19" t="n">
        <v>0.382519976606524</v>
      </c>
      <c r="AE657" s="19" t="n">
        <v>0.385323908150153</v>
      </c>
      <c r="AF657" s="19"/>
      <c r="AG657" s="19" t="n">
        <v>0.47600091590595</v>
      </c>
      <c r="AH657" s="19" t="n">
        <v>0.365097400414094</v>
      </c>
      <c r="AI657" s="19" t="n">
        <v>0.294934258841436</v>
      </c>
      <c r="AJ657" s="19" t="n">
        <v>0.397040061428736</v>
      </c>
      <c r="AK657" s="19" t="n">
        <v>0.386842807370994</v>
      </c>
      <c r="AL657" s="19"/>
      <c r="AM657" s="19" t="n">
        <v>0.447698147424715</v>
      </c>
      <c r="AN657" s="19" t="n">
        <v>0.396634612049785</v>
      </c>
      <c r="AO657" s="19" t="n">
        <v>0.385863753388565</v>
      </c>
      <c r="AP657" s="19"/>
      <c r="AQ657" s="19" t="n">
        <v>0.364722098578116</v>
      </c>
      <c r="AR657" s="19" t="n">
        <v>0.41472823161473</v>
      </c>
      <c r="AS657" s="19" t="n">
        <v>0.390527959811737</v>
      </c>
      <c r="AT657" s="19" t="n">
        <v>0.41080313191848</v>
      </c>
      <c r="AU657" s="19" t="n">
        <v>0.629601556169173</v>
      </c>
    </row>
    <row r="658">
      <c r="B658" t="s">
        <v>285</v>
      </c>
      <c r="C658" s="19" t="n">
        <v>0.436073779919842</v>
      </c>
      <c r="D658" s="19" t="n">
        <v>0.458652902613057</v>
      </c>
      <c r="E658" s="19" t="n">
        <v>0.415106682150426</v>
      </c>
      <c r="F658" s="19"/>
      <c r="G658" s="19" t="n">
        <v>0.420779908580682</v>
      </c>
      <c r="H658" s="19" t="n">
        <v>0.446845199188508</v>
      </c>
      <c r="I658" s="19" t="n">
        <v>0.439303377703617</v>
      </c>
      <c r="J658" s="19" t="n">
        <v>0.433682712865547</v>
      </c>
      <c r="K658" s="19" t="n">
        <v>0.435700603975479</v>
      </c>
      <c r="L658" s="19" t="n">
        <v>0.434883327108924</v>
      </c>
      <c r="M658" s="19"/>
      <c r="N658" s="19" t="n">
        <v>0.411029181295966</v>
      </c>
      <c r="O658" s="19" t="n">
        <v>0.435649483911904</v>
      </c>
      <c r="P658" s="19" t="n">
        <v>0.443103685448521</v>
      </c>
      <c r="Q658" s="19" t="n">
        <v>0.456308777354333</v>
      </c>
      <c r="R658" s="19"/>
      <c r="S658" s="19" t="n">
        <v>0.428992589366994</v>
      </c>
      <c r="T658" s="19" t="n">
        <v>0.463965529955822</v>
      </c>
      <c r="U658" s="19" t="n">
        <v>0.360204765914893</v>
      </c>
      <c r="V658" s="19" t="n">
        <v>0.438245150553234</v>
      </c>
      <c r="W658" s="19" t="n">
        <v>0.45713027835844</v>
      </c>
      <c r="X658" s="19" t="n">
        <v>0.465271597567082</v>
      </c>
      <c r="Y658" s="19" t="n">
        <v>0.467852647145036</v>
      </c>
      <c r="Z658" s="19" t="n">
        <v>0.377085918313443</v>
      </c>
      <c r="AA658" s="19" t="n">
        <v>0.427701517230339</v>
      </c>
      <c r="AB658" s="19"/>
      <c r="AC658" s="19" t="n">
        <v>0.435168347265069</v>
      </c>
      <c r="AD658" s="19" t="n">
        <v>0.459258384215233</v>
      </c>
      <c r="AE658" s="19" t="n">
        <v>0.397795284043669</v>
      </c>
      <c r="AF658" s="19"/>
      <c r="AG658" s="19" t="n">
        <v>0.41921705885517</v>
      </c>
      <c r="AH658" s="19" t="n">
        <v>0.468411294967196</v>
      </c>
      <c r="AI658" s="19" t="n">
        <v>0.432188636233186</v>
      </c>
      <c r="AJ658" s="19" t="n">
        <v>0.428225246188684</v>
      </c>
      <c r="AK658" s="19" t="n">
        <v>0.406654062163258</v>
      </c>
      <c r="AL658" s="19"/>
      <c r="AM658" s="19" t="n">
        <v>0.46913082759388</v>
      </c>
      <c r="AN658" s="19" t="n">
        <v>0.435649801952206</v>
      </c>
      <c r="AO658" s="19" t="n">
        <v>0.416277599520686</v>
      </c>
      <c r="AP658" s="19"/>
      <c r="AQ658" s="19" t="n">
        <v>0.475239157135731</v>
      </c>
      <c r="AR658" s="19" t="n">
        <v>0.426504796570372</v>
      </c>
      <c r="AS658" s="19" t="n">
        <v>0.456978634603824</v>
      </c>
      <c r="AT658" s="19" t="n">
        <v>0.398912512941387</v>
      </c>
      <c r="AU658" s="19" t="n">
        <v>0.292382438101403</v>
      </c>
    </row>
    <row r="659">
      <c r="B659" t="s">
        <v>287</v>
      </c>
      <c r="C659" s="19" t="n">
        <v>0.0651937614788651</v>
      </c>
      <c r="D659" s="19" t="n">
        <v>0.0698250100348034</v>
      </c>
      <c r="E659" s="19" t="n">
        <v>0.060432309411735</v>
      </c>
      <c r="F659" s="19"/>
      <c r="G659" s="19" t="n">
        <v>0.0959687559681249</v>
      </c>
      <c r="H659" s="19" t="n">
        <v>0.0816647105589278</v>
      </c>
      <c r="I659" s="19" t="n">
        <v>0.0595073885292859</v>
      </c>
      <c r="J659" s="19" t="n">
        <v>0.0798726009840858</v>
      </c>
      <c r="K659" s="19" t="n">
        <v>0.0527307898339234</v>
      </c>
      <c r="L659" s="19" t="n">
        <v>0.0412231258967909</v>
      </c>
      <c r="M659" s="19"/>
      <c r="N659" s="19" t="n">
        <v>0.0699727535710372</v>
      </c>
      <c r="O659" s="19" t="n">
        <v>0.0512868489742047</v>
      </c>
      <c r="P659" s="19" t="n">
        <v>0.0697691250154563</v>
      </c>
      <c r="Q659" s="19" t="n">
        <v>0.0712794580747216</v>
      </c>
      <c r="R659" s="19"/>
      <c r="S659" s="19" t="n">
        <v>0.0868839238549396</v>
      </c>
      <c r="T659" s="19" t="n">
        <v>0.0620720236998744</v>
      </c>
      <c r="U659" s="19" t="n">
        <v>0.0715968356745748</v>
      </c>
      <c r="V659" s="19" t="n">
        <v>0.0691785195786075</v>
      </c>
      <c r="W659" s="19" t="n">
        <v>0.038440958706182</v>
      </c>
      <c r="X659" s="19" t="n">
        <v>0.0735441711942324</v>
      </c>
      <c r="Y659" s="19" t="n">
        <v>0.0760026848233856</v>
      </c>
      <c r="Z659" s="19" t="n">
        <v>0.0530426925680439</v>
      </c>
      <c r="AA659" s="19" t="n">
        <v>0.0420380613835052</v>
      </c>
      <c r="AB659" s="19"/>
      <c r="AC659" s="19" t="n">
        <v>0.0394997401052017</v>
      </c>
      <c r="AD659" s="19" t="n">
        <v>0.0658140685431843</v>
      </c>
      <c r="AE659" s="19" t="n">
        <v>0.103656265844175</v>
      </c>
      <c r="AF659" s="19"/>
      <c r="AG659" s="19" t="n">
        <v>0.0380221075158792</v>
      </c>
      <c r="AH659" s="19" t="n">
        <v>0.0763920866943681</v>
      </c>
      <c r="AI659" s="19" t="n">
        <v>0.098407734008252</v>
      </c>
      <c r="AJ659" s="19" t="n">
        <v>0.0664069681710773</v>
      </c>
      <c r="AK659" s="19" t="n">
        <v>0.0797775165494473</v>
      </c>
      <c r="AL659" s="19"/>
      <c r="AM659" s="19" t="n">
        <v>0.0419582976179274</v>
      </c>
      <c r="AN659" s="19" t="n">
        <v>0.077526463328958</v>
      </c>
      <c r="AO659" s="19" t="n">
        <v>0.093849134875483</v>
      </c>
      <c r="AP659" s="19"/>
      <c r="AQ659" s="19" t="n">
        <v>0.0656143554457426</v>
      </c>
      <c r="AR659" s="19" t="n">
        <v>0.0539534302163411</v>
      </c>
      <c r="AS659" s="19" t="n">
        <v>0.0618050633573712</v>
      </c>
      <c r="AT659" s="19" t="n">
        <v>0.0918519402818421</v>
      </c>
      <c r="AU659" s="19" t="n">
        <v>0.0780160057294249</v>
      </c>
    </row>
    <row r="660">
      <c r="B660" t="s">
        <v>288</v>
      </c>
      <c r="C660" s="19" t="n">
        <v>0.0276797695302417</v>
      </c>
      <c r="D660" s="19" t="n">
        <v>0.0324280787039421</v>
      </c>
      <c r="E660" s="19" t="n">
        <v>0.0233995858406134</v>
      </c>
      <c r="F660" s="19"/>
      <c r="G660" s="19" t="n">
        <v>0.0279373227434329</v>
      </c>
      <c r="H660" s="19" t="n">
        <v>0.0258533913484993</v>
      </c>
      <c r="I660" s="19" t="n">
        <v>0.0440618380976507</v>
      </c>
      <c r="J660" s="19" t="n">
        <v>0.0342087560991022</v>
      </c>
      <c r="K660" s="19" t="n">
        <v>0.0240247495148022</v>
      </c>
      <c r="L660" s="19" t="n">
        <v>0.0153119002032357</v>
      </c>
      <c r="M660" s="19"/>
      <c r="N660" s="19" t="n">
        <v>0.0329907709521716</v>
      </c>
      <c r="O660" s="19" t="n">
        <v>0.0322297728938665</v>
      </c>
      <c r="P660" s="19" t="n">
        <v>0.0288683193476045</v>
      </c>
      <c r="Q660" s="19" t="n">
        <v>0.014421401762152</v>
      </c>
      <c r="R660" s="19"/>
      <c r="S660" s="19" t="n">
        <v>0.0320938550854117</v>
      </c>
      <c r="T660" s="19" t="n">
        <v>0.0156672986428784</v>
      </c>
      <c r="U660" s="19" t="n">
        <v>0.0475131817165347</v>
      </c>
      <c r="V660" s="19" t="n">
        <v>0.0320115017310419</v>
      </c>
      <c r="W660" s="19" t="n">
        <v>0.0155097837769462</v>
      </c>
      <c r="X660" s="19" t="n">
        <v>0.0248996816039436</v>
      </c>
      <c r="Y660" s="19" t="n">
        <v>0.0426247381869875</v>
      </c>
      <c r="Z660" s="19" t="n">
        <v>0.0211774541166753</v>
      </c>
      <c r="AA660" s="19" t="n">
        <v>0.0196653431076387</v>
      </c>
      <c r="AB660" s="19"/>
      <c r="AC660" s="19" t="n">
        <v>0.0243241296820055</v>
      </c>
      <c r="AD660" s="19" t="n">
        <v>0.0282131041622773</v>
      </c>
      <c r="AE660" s="19" t="n">
        <v>0.0392891232040944</v>
      </c>
      <c r="AF660" s="19"/>
      <c r="AG660" s="19" t="n">
        <v>0.0188398428662144</v>
      </c>
      <c r="AH660" s="19" t="n">
        <v>0.0353418656548862</v>
      </c>
      <c r="AI660" s="19" t="n">
        <v>0.0351806546811526</v>
      </c>
      <c r="AJ660" s="19" t="n">
        <v>0</v>
      </c>
      <c r="AK660" s="19" t="n">
        <v>0.0375905686183592</v>
      </c>
      <c r="AL660" s="19"/>
      <c r="AM660" s="19" t="n">
        <v>0.007278173491112</v>
      </c>
      <c r="AN660" s="19" t="n">
        <v>0.0414776598105681</v>
      </c>
      <c r="AO660" s="19" t="n">
        <v>0.0368167731567336</v>
      </c>
      <c r="AP660" s="19"/>
      <c r="AQ660" s="19" t="n">
        <v>0.017068536565395</v>
      </c>
      <c r="AR660" s="19" t="n">
        <v>0.0223491530800039</v>
      </c>
      <c r="AS660" s="19" t="n">
        <v>0.0329253235807906</v>
      </c>
      <c r="AT660" s="19" t="n">
        <v>0.0528798342384129</v>
      </c>
      <c r="AU660" s="19" t="n">
        <v>0</v>
      </c>
    </row>
    <row r="661">
      <c r="B661" t="s">
        <v>88</v>
      </c>
      <c r="C661" s="19" t="n">
        <v>0.0675290299180884</v>
      </c>
      <c r="D661" s="19" t="n">
        <v>0.0594068156919918</v>
      </c>
      <c r="E661" s="19" t="n">
        <v>0.0755174648594716</v>
      </c>
      <c r="F661" s="19"/>
      <c r="G661" s="19" t="n">
        <v>0.0269418345846324</v>
      </c>
      <c r="H661" s="19" t="n">
        <v>0.0690110724616361</v>
      </c>
      <c r="I661" s="19" t="n">
        <v>0.0855517646873744</v>
      </c>
      <c r="J661" s="19" t="n">
        <v>0.0763942848736647</v>
      </c>
      <c r="K661" s="19" t="n">
        <v>0.080087023825231</v>
      </c>
      <c r="L661" s="19" t="n">
        <v>0.0574331532393643</v>
      </c>
      <c r="M661" s="19"/>
      <c r="N661" s="19" t="n">
        <v>0.0458202151662652</v>
      </c>
      <c r="O661" s="19" t="n">
        <v>0.0745919085131141</v>
      </c>
      <c r="P661" s="19" t="n">
        <v>0.0664988617813177</v>
      </c>
      <c r="Q661" s="19" t="n">
        <v>0.0835568158805816</v>
      </c>
      <c r="R661" s="19"/>
      <c r="S661" s="19" t="n">
        <v>0.0576485537424144</v>
      </c>
      <c r="T661" s="19" t="n">
        <v>0.0561281346202362</v>
      </c>
      <c r="U661" s="19" t="n">
        <v>0.115929832393865</v>
      </c>
      <c r="V661" s="19" t="n">
        <v>0.0935427437331223</v>
      </c>
      <c r="W661" s="19" t="n">
        <v>0.0350105902182124</v>
      </c>
      <c r="X661" s="19" t="n">
        <v>0.101262649898807</v>
      </c>
      <c r="Y661" s="19" t="n">
        <v>0.0361432126046999</v>
      </c>
      <c r="Z661" s="19" t="n">
        <v>0.0380500073864217</v>
      </c>
      <c r="AA661" s="19" t="n">
        <v>0.0627119437351834</v>
      </c>
      <c r="AB661" s="19"/>
      <c r="AC661" s="19" t="n">
        <v>0.0722331306273263</v>
      </c>
      <c r="AD661" s="19" t="n">
        <v>0.0641944664727816</v>
      </c>
      <c r="AE661" s="19" t="n">
        <v>0.0739354187579084</v>
      </c>
      <c r="AF661" s="19"/>
      <c r="AG661" s="19" t="n">
        <v>0.0479200748567868</v>
      </c>
      <c r="AH661" s="19" t="n">
        <v>0.0547573522694554</v>
      </c>
      <c r="AI661" s="19" t="n">
        <v>0.139288716235973</v>
      </c>
      <c r="AJ661" s="19" t="n">
        <v>0.108327724211503</v>
      </c>
      <c r="AK661" s="19" t="n">
        <v>0.0891350452979418</v>
      </c>
      <c r="AL661" s="19"/>
      <c r="AM661" s="19" t="n">
        <v>0.033934553872365</v>
      </c>
      <c r="AN661" s="19" t="n">
        <v>0.0487114628584833</v>
      </c>
      <c r="AO661" s="19" t="n">
        <v>0.0671927390585331</v>
      </c>
      <c r="AP661" s="19"/>
      <c r="AQ661" s="19" t="n">
        <v>0.0773558522750147</v>
      </c>
      <c r="AR661" s="19" t="n">
        <v>0.0824643885185522</v>
      </c>
      <c r="AS661" s="19" t="n">
        <v>0.0577630186462772</v>
      </c>
      <c r="AT661" s="19" t="n">
        <v>0.0455525806198783</v>
      </c>
      <c r="AU661" s="19" t="n">
        <v>0</v>
      </c>
    </row>
    <row r="662">
      <c r="B662" t="s">
        <v>289</v>
      </c>
      <c r="C662" s="19" t="n">
        <v>0.839597439072805</v>
      </c>
      <c r="D662" s="19" t="n">
        <v>0.838340095569263</v>
      </c>
      <c r="E662" s="19" t="n">
        <v>0.84065063988818</v>
      </c>
      <c r="F662" s="19"/>
      <c r="G662" s="19" t="n">
        <v>0.84915208670381</v>
      </c>
      <c r="H662" s="19" t="n">
        <v>0.823470825630937</v>
      </c>
      <c r="I662" s="19" t="n">
        <v>0.810879008685689</v>
      </c>
      <c r="J662" s="19" t="n">
        <v>0.809524358043147</v>
      </c>
      <c r="K662" s="19" t="n">
        <v>0.843157436826043</v>
      </c>
      <c r="L662" s="19" t="n">
        <v>0.886031820660609</v>
      </c>
      <c r="M662" s="19"/>
      <c r="N662" s="19" t="n">
        <v>0.851216260310526</v>
      </c>
      <c r="O662" s="19" t="n">
        <v>0.841891469618815</v>
      </c>
      <c r="P662" s="19" t="n">
        <v>0.834863693855621</v>
      </c>
      <c r="Q662" s="19" t="n">
        <v>0.830742324282545</v>
      </c>
      <c r="R662" s="19"/>
      <c r="S662" s="19" t="n">
        <v>0.823373667317234</v>
      </c>
      <c r="T662" s="19" t="n">
        <v>0.866132543037011</v>
      </c>
      <c r="U662" s="19" t="n">
        <v>0.764960150215026</v>
      </c>
      <c r="V662" s="19" t="n">
        <v>0.805267234957229</v>
      </c>
      <c r="W662" s="19" t="n">
        <v>0.911038667298659</v>
      </c>
      <c r="X662" s="19" t="n">
        <v>0.800293497303017</v>
      </c>
      <c r="Y662" s="19" t="n">
        <v>0.845229364384927</v>
      </c>
      <c r="Z662" s="19" t="n">
        <v>0.887729845928859</v>
      </c>
      <c r="AA662" s="19" t="n">
        <v>0.875584651773673</v>
      </c>
      <c r="AB662" s="19"/>
      <c r="AC662" s="19" t="n">
        <v>0.863942999585466</v>
      </c>
      <c r="AD662" s="19" t="n">
        <v>0.841778360821757</v>
      </c>
      <c r="AE662" s="19" t="n">
        <v>0.783119192193822</v>
      </c>
      <c r="AF662" s="19"/>
      <c r="AG662" s="19" t="n">
        <v>0.89521797476112</v>
      </c>
      <c r="AH662" s="19" t="n">
        <v>0.83350869538129</v>
      </c>
      <c r="AI662" s="19" t="n">
        <v>0.727122895074622</v>
      </c>
      <c r="AJ662" s="19" t="n">
        <v>0.82526530761742</v>
      </c>
      <c r="AK662" s="19" t="n">
        <v>0.793496869534252</v>
      </c>
      <c r="AL662" s="19"/>
      <c r="AM662" s="19" t="n">
        <v>0.916828975018596</v>
      </c>
      <c r="AN662" s="19" t="n">
        <v>0.832284414001991</v>
      </c>
      <c r="AO662" s="19" t="n">
        <v>0.80214135290925</v>
      </c>
      <c r="AP662" s="19"/>
      <c r="AQ662" s="19" t="n">
        <v>0.839961255713848</v>
      </c>
      <c r="AR662" s="19" t="n">
        <v>0.841233028185103</v>
      </c>
      <c r="AS662" s="19" t="n">
        <v>0.847506594415561</v>
      </c>
      <c r="AT662" s="19" t="n">
        <v>0.809715644859867</v>
      </c>
      <c r="AU662" s="19" t="n">
        <v>0.921983994270575</v>
      </c>
    </row>
    <row r="663">
      <c r="B663" t="s">
        <v>290</v>
      </c>
      <c r="C663" s="19" t="n">
        <v>0.0928735310091068</v>
      </c>
      <c r="D663" s="19" t="n">
        <v>0.102253088738746</v>
      </c>
      <c r="E663" s="19" t="n">
        <v>0.0838318952523484</v>
      </c>
      <c r="F663" s="19"/>
      <c r="G663" s="19" t="n">
        <v>0.123906078711558</v>
      </c>
      <c r="H663" s="19" t="n">
        <v>0.107518101907427</v>
      </c>
      <c r="I663" s="19" t="n">
        <v>0.103569226626937</v>
      </c>
      <c r="J663" s="19" t="n">
        <v>0.114081357083188</v>
      </c>
      <c r="K663" s="19" t="n">
        <v>0.0767555393487256</v>
      </c>
      <c r="L663" s="19" t="n">
        <v>0.0565350261000266</v>
      </c>
      <c r="M663" s="19"/>
      <c r="N663" s="19" t="n">
        <v>0.102963524523209</v>
      </c>
      <c r="O663" s="19" t="n">
        <v>0.0835166218680712</v>
      </c>
      <c r="P663" s="19" t="n">
        <v>0.0986374443630608</v>
      </c>
      <c r="Q663" s="19" t="n">
        <v>0.0857008598368737</v>
      </c>
      <c r="R663" s="19"/>
      <c r="S663" s="19" t="n">
        <v>0.118977778940351</v>
      </c>
      <c r="T663" s="19" t="n">
        <v>0.0777393223427529</v>
      </c>
      <c r="U663" s="19" t="n">
        <v>0.11911001739111</v>
      </c>
      <c r="V663" s="19" t="n">
        <v>0.101190021309649</v>
      </c>
      <c r="W663" s="19" t="n">
        <v>0.0539507424831282</v>
      </c>
      <c r="X663" s="19" t="n">
        <v>0.098443852798176</v>
      </c>
      <c r="Y663" s="19" t="n">
        <v>0.118627423010373</v>
      </c>
      <c r="Z663" s="19" t="n">
        <v>0.0742201466847192</v>
      </c>
      <c r="AA663" s="19" t="n">
        <v>0.0617034044911439</v>
      </c>
      <c r="AB663" s="19"/>
      <c r="AC663" s="19" t="n">
        <v>0.0638238697872072</v>
      </c>
      <c r="AD663" s="19" t="n">
        <v>0.0940271727054616</v>
      </c>
      <c r="AE663" s="19" t="n">
        <v>0.142945389048269</v>
      </c>
      <c r="AF663" s="19"/>
      <c r="AG663" s="19" t="n">
        <v>0.0568619503820936</v>
      </c>
      <c r="AH663" s="19" t="n">
        <v>0.111733952349254</v>
      </c>
      <c r="AI663" s="19" t="n">
        <v>0.133588388689405</v>
      </c>
      <c r="AJ663" s="19" t="n">
        <v>0.0664069681710773</v>
      </c>
      <c r="AK663" s="19" t="n">
        <v>0.117368085167807</v>
      </c>
      <c r="AL663" s="19"/>
      <c r="AM663" s="19" t="n">
        <v>0.0492364711090394</v>
      </c>
      <c r="AN663" s="19" t="n">
        <v>0.119004123139526</v>
      </c>
      <c r="AO663" s="19" t="n">
        <v>0.130665908032217</v>
      </c>
      <c r="AP663" s="19"/>
      <c r="AQ663" s="19" t="n">
        <v>0.0826828920111376</v>
      </c>
      <c r="AR663" s="19" t="n">
        <v>0.076302583296345</v>
      </c>
      <c r="AS663" s="19" t="n">
        <v>0.0947303869381618</v>
      </c>
      <c r="AT663" s="19" t="n">
        <v>0.144731774520255</v>
      </c>
      <c r="AU663" s="19" t="n">
        <v>0.0780160057294249</v>
      </c>
    </row>
    <row r="664">
      <c r="B664" t="s">
        <v>101</v>
      </c>
      <c r="C664" s="19" t="n">
        <v>0.746723908063698</v>
      </c>
      <c r="D664" s="19" t="n">
        <v>0.736087006830517</v>
      </c>
      <c r="E664" s="19" t="n">
        <v>0.756818744635832</v>
      </c>
      <c r="F664" s="19"/>
      <c r="G664" s="19" t="n">
        <v>0.725246007992252</v>
      </c>
      <c r="H664" s="19" t="n">
        <v>0.715952723723509</v>
      </c>
      <c r="I664" s="19" t="n">
        <v>0.707309782058752</v>
      </c>
      <c r="J664" s="19" t="n">
        <v>0.695443000959959</v>
      </c>
      <c r="K664" s="19" t="n">
        <v>0.766401897477318</v>
      </c>
      <c r="L664" s="19" t="n">
        <v>0.829496794560582</v>
      </c>
      <c r="M664" s="19"/>
      <c r="N664" s="19" t="n">
        <v>0.748252735787317</v>
      </c>
      <c r="O664" s="19" t="n">
        <v>0.758374847750743</v>
      </c>
      <c r="P664" s="19" t="n">
        <v>0.736226249492561</v>
      </c>
      <c r="Q664" s="19" t="n">
        <v>0.745041464445671</v>
      </c>
      <c r="R664" s="19"/>
      <c r="S664" s="19" t="n">
        <v>0.704395888376883</v>
      </c>
      <c r="T664" s="19" t="n">
        <v>0.788393220694258</v>
      </c>
      <c r="U664" s="19" t="n">
        <v>0.645850132823916</v>
      </c>
      <c r="V664" s="19" t="n">
        <v>0.704077213647579</v>
      </c>
      <c r="W664" s="19" t="n">
        <v>0.857087924815531</v>
      </c>
      <c r="X664" s="19" t="n">
        <v>0.701849644504841</v>
      </c>
      <c r="Y664" s="19" t="n">
        <v>0.726601941374554</v>
      </c>
      <c r="Z664" s="19" t="n">
        <v>0.81350969924414</v>
      </c>
      <c r="AA664" s="19" t="n">
        <v>0.813881247282529</v>
      </c>
      <c r="AB664" s="19"/>
      <c r="AC664" s="19" t="n">
        <v>0.800119129798259</v>
      </c>
      <c r="AD664" s="19" t="n">
        <v>0.747751188116295</v>
      </c>
      <c r="AE664" s="19" t="n">
        <v>0.640173803145553</v>
      </c>
      <c r="AF664" s="19"/>
      <c r="AG664" s="19" t="n">
        <v>0.838356024379026</v>
      </c>
      <c r="AH664" s="19" t="n">
        <v>0.721774743032036</v>
      </c>
      <c r="AI664" s="19" t="n">
        <v>0.593534506385218</v>
      </c>
      <c r="AJ664" s="19" t="n">
        <v>0.758858339446343</v>
      </c>
      <c r="AK664" s="19" t="n">
        <v>0.676128784366445</v>
      </c>
      <c r="AL664" s="19"/>
      <c r="AM664" s="19" t="n">
        <v>0.867592503909556</v>
      </c>
      <c r="AN664" s="19" t="n">
        <v>0.713280290862464</v>
      </c>
      <c r="AO664" s="19" t="n">
        <v>0.671475444877034</v>
      </c>
      <c r="AP664" s="19"/>
      <c r="AQ664" s="19" t="n">
        <v>0.75727836370271</v>
      </c>
      <c r="AR664" s="19" t="n">
        <v>0.764930444888758</v>
      </c>
      <c r="AS664" s="19" t="n">
        <v>0.752776207477399</v>
      </c>
      <c r="AT664" s="19" t="n">
        <v>0.664983870339612</v>
      </c>
      <c r="AU664" s="19" t="n">
        <v>0.84396798854115</v>
      </c>
    </row>
    <row r="665">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row>
    <row r="666">
      <c r="B666" s="7" t="s">
        <v>316</v>
      </c>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row>
    <row r="667">
      <c r="B667" s="26" t="s">
        <v>79</v>
      </c>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row>
    <row r="668">
      <c r="B668" t="s">
        <v>310</v>
      </c>
      <c r="C668" s="19" t="n">
        <v>0.370143102113464</v>
      </c>
      <c r="D668" s="19" t="n">
        <v>0.326425573107783</v>
      </c>
      <c r="E668" s="19" t="n">
        <v>0.408181866858816</v>
      </c>
      <c r="F668" s="19"/>
      <c r="G668" s="19" t="n">
        <v>0.331534077315746</v>
      </c>
      <c r="H668" s="19" t="n">
        <v>0.361058530512064</v>
      </c>
      <c r="I668" s="19" t="n">
        <v>0.389914905918485</v>
      </c>
      <c r="J668" s="19" t="n">
        <v>0.353006839663051</v>
      </c>
      <c r="K668" s="19" t="n">
        <v>0.352831477792905</v>
      </c>
      <c r="L668" s="19" t="n">
        <v>0.404517208576815</v>
      </c>
      <c r="M668" s="19"/>
      <c r="N668" s="19" t="n">
        <v>0.408525773615545</v>
      </c>
      <c r="O668" s="19" t="n">
        <v>0.367183087393795</v>
      </c>
      <c r="P668" s="19" t="n">
        <v>0.355364946814033</v>
      </c>
      <c r="Q668" s="19" t="n">
        <v>0.347188072891913</v>
      </c>
      <c r="R668" s="19"/>
      <c r="S668" s="19" t="n">
        <v>0.367357786404854</v>
      </c>
      <c r="T668" s="19" t="n">
        <v>0.385800020142265</v>
      </c>
      <c r="U668" s="19" t="n">
        <v>0.431715810232379</v>
      </c>
      <c r="V668" s="19" t="n">
        <v>0.348381672359315</v>
      </c>
      <c r="W668" s="19" t="n">
        <v>0.405803495415523</v>
      </c>
      <c r="X668" s="19" t="n">
        <v>0.355976306155241</v>
      </c>
      <c r="Y668" s="19" t="n">
        <v>0.337827975475425</v>
      </c>
      <c r="Z668" s="19" t="n">
        <v>0.441989242720216</v>
      </c>
      <c r="AA668" s="19" t="n">
        <v>0.309301087241318</v>
      </c>
      <c r="AB668" s="19"/>
      <c r="AC668" s="19" t="n">
        <v>0.357417233972498</v>
      </c>
      <c r="AD668" s="19" t="n">
        <v>0.388079581799744</v>
      </c>
      <c r="AE668" s="19" t="n">
        <v>0.363740707746004</v>
      </c>
      <c r="AF668" s="19"/>
      <c r="AG668" s="19" t="n">
        <v>0.387915316926609</v>
      </c>
      <c r="AH668" s="19" t="n">
        <v>0.362984231236309</v>
      </c>
      <c r="AI668" s="19" t="n">
        <v>0.349901248859101</v>
      </c>
      <c r="AJ668" s="19" t="n">
        <v>0.141955193356339</v>
      </c>
      <c r="AK668" s="19" t="n">
        <v>0.357954058028723</v>
      </c>
      <c r="AL668" s="19"/>
      <c r="AM668" s="19" t="n">
        <v>0.385859441652678</v>
      </c>
      <c r="AN668" s="19" t="n">
        <v>0.347195533422607</v>
      </c>
      <c r="AO668" s="19" t="n">
        <v>0.394815493089534</v>
      </c>
      <c r="AP668" s="19"/>
      <c r="AQ668" s="19" t="n">
        <v>0.34310391804647</v>
      </c>
      <c r="AR668" s="19" t="n">
        <v>0.347941395987883</v>
      </c>
      <c r="AS668" s="19" t="n">
        <v>0.406539661868213</v>
      </c>
      <c r="AT668" s="19" t="n">
        <v>0.342341888598493</v>
      </c>
      <c r="AU668" s="19" t="n">
        <v>0.600377326285268</v>
      </c>
    </row>
    <row r="669">
      <c r="B669" t="s">
        <v>311</v>
      </c>
      <c r="C669" s="19" t="n">
        <v>0.331929011544203</v>
      </c>
      <c r="D669" s="19" t="n">
        <v>0.30400868225308</v>
      </c>
      <c r="E669" s="19" t="n">
        <v>0.357353096394514</v>
      </c>
      <c r="F669" s="19"/>
      <c r="G669" s="19" t="n">
        <v>0.446565900397823</v>
      </c>
      <c r="H669" s="19" t="n">
        <v>0.288217309820244</v>
      </c>
      <c r="I669" s="19" t="n">
        <v>0.339618692270926</v>
      </c>
      <c r="J669" s="19" t="n">
        <v>0.370513552992551</v>
      </c>
      <c r="K669" s="19" t="n">
        <v>0.300517784743527</v>
      </c>
      <c r="L669" s="19" t="n">
        <v>0.300247421419211</v>
      </c>
      <c r="M669" s="19"/>
      <c r="N669" s="19" t="n">
        <v>0.358960467793854</v>
      </c>
      <c r="O669" s="19" t="n">
        <v>0.383460174423873</v>
      </c>
      <c r="P669" s="19" t="n">
        <v>0.327556193883749</v>
      </c>
      <c r="Q669" s="19" t="n">
        <v>0.248501324617734</v>
      </c>
      <c r="R669" s="19"/>
      <c r="S669" s="19" t="n">
        <v>0.305355880779205</v>
      </c>
      <c r="T669" s="19" t="n">
        <v>0.376905094906789</v>
      </c>
      <c r="U669" s="19" t="n">
        <v>0.371147939151674</v>
      </c>
      <c r="V669" s="19" t="n">
        <v>0.337446379905668</v>
      </c>
      <c r="W669" s="19" t="n">
        <v>0.353394538420341</v>
      </c>
      <c r="X669" s="19" t="n">
        <v>0.326936153794282</v>
      </c>
      <c r="Y669" s="19" t="n">
        <v>0.300196181355409</v>
      </c>
      <c r="Z669" s="19" t="n">
        <v>0.372181796295674</v>
      </c>
      <c r="AA669" s="19" t="n">
        <v>0.270794435475663</v>
      </c>
      <c r="AB669" s="19"/>
      <c r="AC669" s="19" t="n">
        <v>0.300377250241631</v>
      </c>
      <c r="AD669" s="19" t="n">
        <v>0.347447614888617</v>
      </c>
      <c r="AE669" s="19" t="n">
        <v>0.31871802916932</v>
      </c>
      <c r="AF669" s="19"/>
      <c r="AG669" s="19" t="n">
        <v>0.328932052451893</v>
      </c>
      <c r="AH669" s="19" t="n">
        <v>0.338683114438109</v>
      </c>
      <c r="AI669" s="19" t="n">
        <v>0.347033377293703</v>
      </c>
      <c r="AJ669" s="19" t="n">
        <v>0.105551330655969</v>
      </c>
      <c r="AK669" s="19" t="n">
        <v>0.324907478374197</v>
      </c>
      <c r="AL669" s="19"/>
      <c r="AM669" s="19" t="n">
        <v>0.337714874714219</v>
      </c>
      <c r="AN669" s="19" t="n">
        <v>0.350772541357959</v>
      </c>
      <c r="AO669" s="19" t="n">
        <v>0.366242467652199</v>
      </c>
      <c r="AP669" s="19"/>
      <c r="AQ669" s="19" t="n">
        <v>0.299888700949759</v>
      </c>
      <c r="AR669" s="19" t="n">
        <v>0.333669483807385</v>
      </c>
      <c r="AS669" s="19" t="n">
        <v>0.36755763037776</v>
      </c>
      <c r="AT669" s="19" t="n">
        <v>0.305153483632893</v>
      </c>
      <c r="AU669" s="19" t="n">
        <v>0.4113857740511</v>
      </c>
    </row>
    <row r="670">
      <c r="B670" t="s">
        <v>312</v>
      </c>
      <c r="C670" s="19" t="n">
        <v>0.304666361452542</v>
      </c>
      <c r="D670" s="19" t="n">
        <v>0.329666241550897</v>
      </c>
      <c r="E670" s="19" t="n">
        <v>0.279291123313052</v>
      </c>
      <c r="F670" s="19"/>
      <c r="G670" s="19" t="n">
        <v>0.322075499937239</v>
      </c>
      <c r="H670" s="19" t="n">
        <v>0.321854118593084</v>
      </c>
      <c r="I670" s="19" t="n">
        <v>0.315828036198335</v>
      </c>
      <c r="J670" s="19" t="n">
        <v>0.286997077228655</v>
      </c>
      <c r="K670" s="19" t="n">
        <v>0.294652049746629</v>
      </c>
      <c r="L670" s="19" t="n">
        <v>0.295903139814429</v>
      </c>
      <c r="M670" s="19"/>
      <c r="N670" s="19" t="n">
        <v>0.341665024203006</v>
      </c>
      <c r="O670" s="19" t="n">
        <v>0.293519942657457</v>
      </c>
      <c r="P670" s="19" t="n">
        <v>0.310802889128838</v>
      </c>
      <c r="Q670" s="19" t="n">
        <v>0.274578226048809</v>
      </c>
      <c r="R670" s="19"/>
      <c r="S670" s="19" t="n">
        <v>0.347981535170661</v>
      </c>
      <c r="T670" s="19" t="n">
        <v>0.311815269080051</v>
      </c>
      <c r="U670" s="19" t="n">
        <v>0.289208442030513</v>
      </c>
      <c r="V670" s="19" t="n">
        <v>0.311197522309568</v>
      </c>
      <c r="W670" s="19" t="n">
        <v>0.317647192701555</v>
      </c>
      <c r="X670" s="19" t="n">
        <v>0.264439322704782</v>
      </c>
      <c r="Y670" s="19" t="n">
        <v>0.216232958271155</v>
      </c>
      <c r="Z670" s="19" t="n">
        <v>0.37762836450274</v>
      </c>
      <c r="AA670" s="19" t="n">
        <v>0.313705268247662</v>
      </c>
      <c r="AB670" s="19"/>
      <c r="AC670" s="19" t="n">
        <v>0.299892869489405</v>
      </c>
      <c r="AD670" s="19" t="n">
        <v>0.328426705824844</v>
      </c>
      <c r="AE670" s="19" t="n">
        <v>0.263795755096499</v>
      </c>
      <c r="AF670" s="19"/>
      <c r="AG670" s="19" t="n">
        <v>0.336753885322238</v>
      </c>
      <c r="AH670" s="19" t="n">
        <v>0.303420283552179</v>
      </c>
      <c r="AI670" s="19" t="n">
        <v>0.298405389268971</v>
      </c>
      <c r="AJ670" s="19" t="n">
        <v>0.13160290163975</v>
      </c>
      <c r="AK670" s="19" t="n">
        <v>0.271241549713676</v>
      </c>
      <c r="AL670" s="19"/>
      <c r="AM670" s="19" t="n">
        <v>0.342754204900186</v>
      </c>
      <c r="AN670" s="19" t="n">
        <v>0.296379081908977</v>
      </c>
      <c r="AO670" s="19" t="n">
        <v>0.318683425266227</v>
      </c>
      <c r="AP670" s="19"/>
      <c r="AQ670" s="19" t="n">
        <v>0.298695361477743</v>
      </c>
      <c r="AR670" s="19" t="n">
        <v>0.278383312458082</v>
      </c>
      <c r="AS670" s="19" t="n">
        <v>0.323736529200678</v>
      </c>
      <c r="AT670" s="19" t="n">
        <v>0.370160562825154</v>
      </c>
      <c r="AU670" s="19" t="n">
        <v>0.310510171356128</v>
      </c>
    </row>
    <row r="671">
      <c r="B671" t="s">
        <v>313</v>
      </c>
      <c r="C671" s="19" t="n">
        <v>0.275042254640555</v>
      </c>
      <c r="D671" s="19" t="n">
        <v>0.25931223677903</v>
      </c>
      <c r="E671" s="19" t="n">
        <v>0.289242702173281</v>
      </c>
      <c r="F671" s="19"/>
      <c r="G671" s="19" t="n">
        <v>0.33065906159883</v>
      </c>
      <c r="H671" s="19" t="n">
        <v>0.332304055693552</v>
      </c>
      <c r="I671" s="19" t="n">
        <v>0.269467978009919</v>
      </c>
      <c r="J671" s="19" t="n">
        <v>0.199834744706848</v>
      </c>
      <c r="K671" s="19" t="n">
        <v>0.270359246077148</v>
      </c>
      <c r="L671" s="19" t="n">
        <v>0.26883558060386</v>
      </c>
      <c r="M671" s="19"/>
      <c r="N671" s="19" t="n">
        <v>0.272917856540033</v>
      </c>
      <c r="O671" s="19" t="n">
        <v>0.214491261266559</v>
      </c>
      <c r="P671" s="19" t="n">
        <v>0.317405262807969</v>
      </c>
      <c r="Q671" s="19" t="n">
        <v>0.304596380481979</v>
      </c>
      <c r="R671" s="19"/>
      <c r="S671" s="19" t="n">
        <v>0.260213510745306</v>
      </c>
      <c r="T671" s="19" t="n">
        <v>0.227300604837893</v>
      </c>
      <c r="U671" s="19" t="n">
        <v>0.237387490509594</v>
      </c>
      <c r="V671" s="19" t="n">
        <v>0.243668285007489</v>
      </c>
      <c r="W671" s="19" t="n">
        <v>0.290238976478511</v>
      </c>
      <c r="X671" s="19" t="n">
        <v>0.341619352464458</v>
      </c>
      <c r="Y671" s="19" t="n">
        <v>0.311859203315395</v>
      </c>
      <c r="Z671" s="19" t="n">
        <v>0.338587945554573</v>
      </c>
      <c r="AA671" s="19" t="n">
        <v>0.293465471556703</v>
      </c>
      <c r="AB671" s="19"/>
      <c r="AC671" s="19" t="n">
        <v>0.296161016340484</v>
      </c>
      <c r="AD671" s="19" t="n">
        <v>0.246597114144244</v>
      </c>
      <c r="AE671" s="19" t="n">
        <v>0.28867396932144</v>
      </c>
      <c r="AF671" s="19"/>
      <c r="AG671" s="19" t="n">
        <v>0.266328180790156</v>
      </c>
      <c r="AH671" s="19" t="n">
        <v>0.289810420354368</v>
      </c>
      <c r="AI671" s="19" t="n">
        <v>0.197717642442075</v>
      </c>
      <c r="AJ671" s="19" t="n">
        <v>0.349278641580773</v>
      </c>
      <c r="AK671" s="19" t="n">
        <v>0.285232997140298</v>
      </c>
      <c r="AL671" s="19"/>
      <c r="AM671" s="19" t="n">
        <v>0.28603292562822</v>
      </c>
      <c r="AN671" s="19" t="n">
        <v>0.28676525079667</v>
      </c>
      <c r="AO671" s="19" t="n">
        <v>0.205470959373527</v>
      </c>
      <c r="AP671" s="19"/>
      <c r="AQ671" s="19" t="n">
        <v>0.266570348196037</v>
      </c>
      <c r="AR671" s="19" t="n">
        <v>0.270074055503085</v>
      </c>
      <c r="AS671" s="19" t="n">
        <v>0.240349545662543</v>
      </c>
      <c r="AT671" s="19" t="n">
        <v>0.313443923485165</v>
      </c>
      <c r="AU671" s="19" t="n">
        <v>0.344956498133344</v>
      </c>
    </row>
    <row r="672">
      <c r="B672" t="s">
        <v>314</v>
      </c>
      <c r="C672" s="19" t="n">
        <v>0.172939402431868</v>
      </c>
      <c r="D672" s="19" t="n">
        <v>0.171090403058774</v>
      </c>
      <c r="E672" s="19" t="n">
        <v>0.174755364890016</v>
      </c>
      <c r="F672" s="19"/>
      <c r="G672" s="19" t="n">
        <v>0.154028938305179</v>
      </c>
      <c r="H672" s="19" t="n">
        <v>0.194038057326085</v>
      </c>
      <c r="I672" s="19" t="n">
        <v>0.199737401411188</v>
      </c>
      <c r="J672" s="19" t="n">
        <v>0.167702966339543</v>
      </c>
      <c r="K672" s="19" t="n">
        <v>0.195839193934242</v>
      </c>
      <c r="L672" s="19" t="n">
        <v>0.135624982146704</v>
      </c>
      <c r="M672" s="19"/>
      <c r="N672" s="19" t="n">
        <v>0.178993433486667</v>
      </c>
      <c r="O672" s="19" t="n">
        <v>0.160170425386582</v>
      </c>
      <c r="P672" s="19" t="n">
        <v>0.190734213250297</v>
      </c>
      <c r="Q672" s="19" t="n">
        <v>0.166122162282837</v>
      </c>
      <c r="R672" s="19"/>
      <c r="S672" s="19" t="n">
        <v>0.207562901969078</v>
      </c>
      <c r="T672" s="19" t="n">
        <v>0.138019933768301</v>
      </c>
      <c r="U672" s="19" t="n">
        <v>0.147805477622283</v>
      </c>
      <c r="V672" s="19" t="n">
        <v>0.164045225250155</v>
      </c>
      <c r="W672" s="19" t="n">
        <v>0.193679916976518</v>
      </c>
      <c r="X672" s="19" t="n">
        <v>0.154939569001427</v>
      </c>
      <c r="Y672" s="19" t="n">
        <v>0.18127093842015</v>
      </c>
      <c r="Z672" s="19" t="n">
        <v>0.222001633436984</v>
      </c>
      <c r="AA672" s="19" t="n">
        <v>0.178492925004361</v>
      </c>
      <c r="AB672" s="19"/>
      <c r="AC672" s="19" t="n">
        <v>0.190146070107929</v>
      </c>
      <c r="AD672" s="19" t="n">
        <v>0.151221127874251</v>
      </c>
      <c r="AE672" s="19" t="n">
        <v>0.20349785675275</v>
      </c>
      <c r="AF672" s="19"/>
      <c r="AG672" s="19" t="n">
        <v>0.202841304816681</v>
      </c>
      <c r="AH672" s="19" t="n">
        <v>0.148056378191559</v>
      </c>
      <c r="AI672" s="19" t="n">
        <v>0.124906778041678</v>
      </c>
      <c r="AJ672" s="19" t="n">
        <v>0.221123667592866</v>
      </c>
      <c r="AK672" s="19" t="n">
        <v>0.170879535291512</v>
      </c>
      <c r="AL672" s="19"/>
      <c r="AM672" s="19" t="n">
        <v>0.209164029453571</v>
      </c>
      <c r="AN672" s="19" t="n">
        <v>0.150885981678937</v>
      </c>
      <c r="AO672" s="19" t="n">
        <v>0.137558771470075</v>
      </c>
      <c r="AP672" s="19"/>
      <c r="AQ672" s="19" t="n">
        <v>0.185813054054248</v>
      </c>
      <c r="AR672" s="19" t="n">
        <v>0.194582894368828</v>
      </c>
      <c r="AS672" s="19" t="n">
        <v>0.134234334973415</v>
      </c>
      <c r="AT672" s="19" t="n">
        <v>0.164160275916532</v>
      </c>
      <c r="AU672" s="19" t="n">
        <v>0.303675793195005</v>
      </c>
    </row>
    <row r="673">
      <c r="B673" t="s">
        <v>88</v>
      </c>
      <c r="C673" s="19" t="n">
        <v>0.0701667360563362</v>
      </c>
      <c r="D673" s="19" t="n">
        <v>0.065785758168255</v>
      </c>
      <c r="E673" s="19" t="n">
        <v>0.0746714659043498</v>
      </c>
      <c r="F673" s="19"/>
      <c r="G673" s="19" t="n">
        <v>0.0270665712640341</v>
      </c>
      <c r="H673" s="19" t="n">
        <v>0.0719861846432341</v>
      </c>
      <c r="I673" s="19" t="n">
        <v>0.0863786542681743</v>
      </c>
      <c r="J673" s="19" t="n">
        <v>0.0787790773232389</v>
      </c>
      <c r="K673" s="19" t="n">
        <v>0.0559082320124104</v>
      </c>
      <c r="L673" s="19" t="n">
        <v>0.0806783650142197</v>
      </c>
      <c r="M673" s="19"/>
      <c r="N673" s="19" t="n">
        <v>0.0513109785118421</v>
      </c>
      <c r="O673" s="19" t="n">
        <v>0.0842982895634626</v>
      </c>
      <c r="P673" s="19" t="n">
        <v>0.0559633618956068</v>
      </c>
      <c r="Q673" s="19" t="n">
        <v>0.087371734751248</v>
      </c>
      <c r="R673" s="19"/>
      <c r="S673" s="19" t="n">
        <v>0.0448337705243136</v>
      </c>
      <c r="T673" s="19" t="n">
        <v>0.0782401497299773</v>
      </c>
      <c r="U673" s="19" t="n">
        <v>0.100817025194104</v>
      </c>
      <c r="V673" s="19" t="n">
        <v>0.0877240129342286</v>
      </c>
      <c r="W673" s="19" t="n">
        <v>0.0541759677445611</v>
      </c>
      <c r="X673" s="19" t="n">
        <v>0.077669442909273</v>
      </c>
      <c r="Y673" s="19" t="n">
        <v>0.063195156898925</v>
      </c>
      <c r="Z673" s="19" t="n">
        <v>0.0477580305248714</v>
      </c>
      <c r="AA673" s="19" t="n">
        <v>0.0697831546121767</v>
      </c>
      <c r="AB673" s="19"/>
      <c r="AC673" s="19" t="n">
        <v>0.0655498560526072</v>
      </c>
      <c r="AD673" s="19" t="n">
        <v>0.0675000180668807</v>
      </c>
      <c r="AE673" s="19" t="n">
        <v>0.0974113420949401</v>
      </c>
      <c r="AF673" s="19"/>
      <c r="AG673" s="19" t="n">
        <v>0.0567917807891525</v>
      </c>
      <c r="AH673" s="19" t="n">
        <v>0.0558512528707246</v>
      </c>
      <c r="AI673" s="19" t="n">
        <v>0.135875122843977</v>
      </c>
      <c r="AJ673" s="19" t="n">
        <v>0.0758146982184298</v>
      </c>
      <c r="AK673" s="19" t="n">
        <v>0.105731008280622</v>
      </c>
      <c r="AL673" s="19"/>
      <c r="AM673" s="19" t="n">
        <v>0.0471391854218327</v>
      </c>
      <c r="AN673" s="19" t="n">
        <v>0.0569876726582382</v>
      </c>
      <c r="AO673" s="19" t="n">
        <v>0.0898562555735802</v>
      </c>
      <c r="AP673" s="19"/>
      <c r="AQ673" s="19" t="n">
        <v>0.0770246753837732</v>
      </c>
      <c r="AR673" s="19" t="n">
        <v>0.0764960241159704</v>
      </c>
      <c r="AS673" s="19" t="n">
        <v>0.0723606859901215</v>
      </c>
      <c r="AT673" s="19" t="n">
        <v>0.0642706881918776</v>
      </c>
      <c r="AU673" s="19" t="n">
        <v>0</v>
      </c>
    </row>
    <row r="674">
      <c r="B674" t="s">
        <v>315</v>
      </c>
      <c r="C674" s="19" t="n">
        <v>0.0534993820163091</v>
      </c>
      <c r="D674" s="19" t="n">
        <v>0.0624259019035381</v>
      </c>
      <c r="E674" s="19" t="n">
        <v>0.0454614034863598</v>
      </c>
      <c r="F674" s="19"/>
      <c r="G674" s="19" t="n">
        <v>0.057944612559011</v>
      </c>
      <c r="H674" s="19" t="n">
        <v>0.034256074560473</v>
      </c>
      <c r="I674" s="19" t="n">
        <v>0.0520081290756297</v>
      </c>
      <c r="J674" s="19" t="n">
        <v>0.0472834683739893</v>
      </c>
      <c r="K674" s="19" t="n">
        <v>0.0893989588325189</v>
      </c>
      <c r="L674" s="19" t="n">
        <v>0.0465020493531356</v>
      </c>
      <c r="M674" s="19"/>
      <c r="N674" s="19" t="n">
        <v>0.0611968875973332</v>
      </c>
      <c r="O674" s="19" t="n">
        <v>0.0559685107438686</v>
      </c>
      <c r="P674" s="19" t="n">
        <v>0.0379821479050277</v>
      </c>
      <c r="Q674" s="19" t="n">
        <v>0.0569104024568092</v>
      </c>
      <c r="R674" s="19"/>
      <c r="S674" s="19" t="n">
        <v>0.0626285366985258</v>
      </c>
      <c r="T674" s="19" t="n">
        <v>0.0604740045901338</v>
      </c>
      <c r="U674" s="19" t="n">
        <v>0.0473291819234471</v>
      </c>
      <c r="V674" s="19" t="n">
        <v>0.0576958171293973</v>
      </c>
      <c r="W674" s="19" t="n">
        <v>0.0458539072639192</v>
      </c>
      <c r="X674" s="19" t="n">
        <v>0.0491729872755912</v>
      </c>
      <c r="Y674" s="19" t="n">
        <v>0.0707382070370758</v>
      </c>
      <c r="Z674" s="19" t="n">
        <v>0.0310640248270464</v>
      </c>
      <c r="AA674" s="19" t="n">
        <v>0.038989187015762</v>
      </c>
      <c r="AB674" s="19"/>
      <c r="AC674" s="19" t="n">
        <v>0.0481109500980615</v>
      </c>
      <c r="AD674" s="19" t="n">
        <v>0.0576401484793208</v>
      </c>
      <c r="AE674" s="19" t="n">
        <v>0.058092045911573</v>
      </c>
      <c r="AF674" s="19"/>
      <c r="AG674" s="19" t="n">
        <v>0.0406925868888858</v>
      </c>
      <c r="AH674" s="19" t="n">
        <v>0.056396702510691</v>
      </c>
      <c r="AI674" s="19" t="n">
        <v>0.0967011195096332</v>
      </c>
      <c r="AJ674" s="19" t="n">
        <v>0.136919946503032</v>
      </c>
      <c r="AK674" s="19" t="n">
        <v>0.0516788717790791</v>
      </c>
      <c r="AL674" s="19"/>
      <c r="AM674" s="19" t="n">
        <v>0.0272980838820444</v>
      </c>
      <c r="AN674" s="19" t="n">
        <v>0.0572204694872256</v>
      </c>
      <c r="AO674" s="19" t="n">
        <v>0.0776940023544156</v>
      </c>
      <c r="AP674" s="19"/>
      <c r="AQ674" s="19" t="n">
        <v>0.0430191506268278</v>
      </c>
      <c r="AR674" s="19" t="n">
        <v>0.054402973110591</v>
      </c>
      <c r="AS674" s="19" t="n">
        <v>0.0594348590251438</v>
      </c>
      <c r="AT674" s="19" t="n">
        <v>0.0626745515488293</v>
      </c>
      <c r="AU674" s="19" t="n">
        <v>0.0387671910917381</v>
      </c>
    </row>
    <row r="675">
      <c r="B675" t="s">
        <v>76</v>
      </c>
      <c r="C675" s="19" t="n">
        <v>0.0100990600611067</v>
      </c>
      <c r="D675" s="19" t="n">
        <v>0.00867418552461946</v>
      </c>
      <c r="E675" s="19" t="n">
        <v>0.0114903197573774</v>
      </c>
      <c r="F675" s="19"/>
      <c r="G675" s="19" t="n">
        <v>0.0138445317258395</v>
      </c>
      <c r="H675" s="19" t="n">
        <v>0.00774621333872763</v>
      </c>
      <c r="I675" s="19" t="n">
        <v>0.0176358339617858</v>
      </c>
      <c r="J675" s="19" t="n">
        <v>0.00732055176003403</v>
      </c>
      <c r="K675" s="19" t="n">
        <v>0.00687610940293876</v>
      </c>
      <c r="L675" s="19" t="n">
        <v>0.00903820777273291</v>
      </c>
      <c r="M675" s="19"/>
      <c r="N675" s="19" t="n">
        <v>0.0121822248875732</v>
      </c>
      <c r="O675" s="19" t="n">
        <v>0.00550821674065484</v>
      </c>
      <c r="P675" s="19" t="n">
        <v>0.016421838633369</v>
      </c>
      <c r="Q675" s="19" t="n">
        <v>0.007190044365576</v>
      </c>
      <c r="R675" s="19"/>
      <c r="S675" s="19" t="n">
        <v>0.01430819814027</v>
      </c>
      <c r="T675" s="19" t="n">
        <v>0.00634385108933283</v>
      </c>
      <c r="U675" s="19" t="n">
        <v>0.0127406305706043</v>
      </c>
      <c r="V675" s="19" t="n">
        <v>0.00566637200126252</v>
      </c>
      <c r="W675" s="19" t="n">
        <v>0.019958957927451</v>
      </c>
      <c r="X675" s="19" t="n">
        <v>0.0051992552442804</v>
      </c>
      <c r="Y675" s="19" t="n">
        <v>0.0180858571454201</v>
      </c>
      <c r="Z675" s="19" t="n">
        <v>0.0175624900705202</v>
      </c>
      <c r="AA675" s="19" t="n">
        <v>0</v>
      </c>
      <c r="AB675" s="19"/>
      <c r="AC675" s="19" t="n">
        <v>0.0132031457467129</v>
      </c>
      <c r="AD675" s="19" t="n">
        <v>0.00941671643743801</v>
      </c>
      <c r="AE675" s="19" t="n">
        <v>0</v>
      </c>
      <c r="AF675" s="19"/>
      <c r="AG675" s="19" t="n">
        <v>0.0105627515546467</v>
      </c>
      <c r="AH675" s="19" t="n">
        <v>0.0155560902351906</v>
      </c>
      <c r="AI675" s="19" t="n">
        <v>0</v>
      </c>
      <c r="AJ675" s="19" t="n">
        <v>0.0371426607994649</v>
      </c>
      <c r="AK675" s="19" t="n">
        <v>0.00334464290039342</v>
      </c>
      <c r="AL675" s="19"/>
      <c r="AM675" s="19" t="n">
        <v>0.00843996282402347</v>
      </c>
      <c r="AN675" s="19" t="n">
        <v>0.0129750686766451</v>
      </c>
      <c r="AO675" s="19" t="n">
        <v>0.00658011721044601</v>
      </c>
      <c r="AP675" s="19"/>
      <c r="AQ675" s="19" t="n">
        <v>0.00828786102123977</v>
      </c>
      <c r="AR675" s="19" t="n">
        <v>0.00767892803087493</v>
      </c>
      <c r="AS675" s="19" t="n">
        <v>0.0109357014771829</v>
      </c>
      <c r="AT675" s="19" t="n">
        <v>0.00902052721149382</v>
      </c>
      <c r="AU675" s="19" t="n">
        <v>0</v>
      </c>
    </row>
    <row r="676">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row>
    <row r="677">
      <c r="B677" s="7" t="s">
        <v>317</v>
      </c>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row>
    <row r="678">
      <c r="B678" s="26" t="s">
        <v>79</v>
      </c>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row>
    <row r="679">
      <c r="B679" t="s">
        <v>284</v>
      </c>
      <c r="C679" s="19" t="n">
        <v>0.246980556672986</v>
      </c>
      <c r="D679" s="19" t="n">
        <v>0.228990907942189</v>
      </c>
      <c r="E679" s="19" t="n">
        <v>0.262278878744562</v>
      </c>
      <c r="F679" s="19"/>
      <c r="G679" s="19" t="n">
        <v>0.321267139039936</v>
      </c>
      <c r="H679" s="19" t="n">
        <v>0.265463410448455</v>
      </c>
      <c r="I679" s="19" t="n">
        <v>0.284937379024981</v>
      </c>
      <c r="J679" s="19" t="n">
        <v>0.198692661316187</v>
      </c>
      <c r="K679" s="19" t="n">
        <v>0.220225996617537</v>
      </c>
      <c r="L679" s="19" t="n">
        <v>0.226036432740979</v>
      </c>
      <c r="M679" s="19"/>
      <c r="N679" s="19" t="n">
        <v>0.288782377272106</v>
      </c>
      <c r="O679" s="19" t="n">
        <v>0.22084865038134</v>
      </c>
      <c r="P679" s="19" t="n">
        <v>0.226086189204704</v>
      </c>
      <c r="Q679" s="19" t="n">
        <v>0.250414846833993</v>
      </c>
      <c r="R679" s="19"/>
      <c r="S679" s="19" t="n">
        <v>0.298151269868909</v>
      </c>
      <c r="T679" s="19" t="n">
        <v>0.202366113180457</v>
      </c>
      <c r="U679" s="19" t="n">
        <v>0.259807299759246</v>
      </c>
      <c r="V679" s="19" t="n">
        <v>0.197988599974911</v>
      </c>
      <c r="W679" s="19" t="n">
        <v>0.275693485008812</v>
      </c>
      <c r="X679" s="19" t="n">
        <v>0.243131777111669</v>
      </c>
      <c r="Y679" s="19" t="n">
        <v>0.226735899350258</v>
      </c>
      <c r="Z679" s="19" t="n">
        <v>0.171834162844189</v>
      </c>
      <c r="AA679" s="19" t="n">
        <v>0.299895105055139</v>
      </c>
      <c r="AB679" s="19"/>
      <c r="AC679" s="19" t="n">
        <v>0.232480873610176</v>
      </c>
      <c r="AD679" s="19" t="n">
        <v>0.251257329390418</v>
      </c>
      <c r="AE679" s="19" t="n">
        <v>0.266669248111077</v>
      </c>
      <c r="AF679" s="19"/>
      <c r="AG679" s="19" t="n">
        <v>0.261388808887021</v>
      </c>
      <c r="AH679" s="19" t="n">
        <v>0.25216826039807</v>
      </c>
      <c r="AI679" s="19" t="n">
        <v>0.202150423331448</v>
      </c>
      <c r="AJ679" s="19" t="n">
        <v>0.170986385192702</v>
      </c>
      <c r="AK679" s="19" t="n">
        <v>0.248104750623624</v>
      </c>
      <c r="AL679" s="19"/>
      <c r="AM679" s="19" t="n">
        <v>0.30692388929355</v>
      </c>
      <c r="AN679" s="19" t="n">
        <v>0.252743659159147</v>
      </c>
      <c r="AO679" s="19" t="n">
        <v>0.222750068154752</v>
      </c>
      <c r="AP679" s="19"/>
      <c r="AQ679" s="19" t="n">
        <v>0.199559349675047</v>
      </c>
      <c r="AR679" s="19" t="n">
        <v>0.228660344971809</v>
      </c>
      <c r="AS679" s="19" t="n">
        <v>0.273944494451548</v>
      </c>
      <c r="AT679" s="19" t="n">
        <v>0.31305621436274</v>
      </c>
      <c r="AU679" s="19" t="n">
        <v>0.514903261746443</v>
      </c>
    </row>
    <row r="680">
      <c r="B680" t="s">
        <v>285</v>
      </c>
      <c r="C680" s="19" t="n">
        <v>0.533035516647874</v>
      </c>
      <c r="D680" s="19" t="n">
        <v>0.550526028716126</v>
      </c>
      <c r="E680" s="19" t="n">
        <v>0.518581189280061</v>
      </c>
      <c r="F680" s="19"/>
      <c r="G680" s="19" t="n">
        <v>0.501120282497103</v>
      </c>
      <c r="H680" s="19" t="n">
        <v>0.549550739530344</v>
      </c>
      <c r="I680" s="19" t="n">
        <v>0.524089954947979</v>
      </c>
      <c r="J680" s="19" t="n">
        <v>0.554253171412212</v>
      </c>
      <c r="K680" s="19" t="n">
        <v>0.496372607439664</v>
      </c>
      <c r="L680" s="19" t="n">
        <v>0.551577341989995</v>
      </c>
      <c r="M680" s="19"/>
      <c r="N680" s="19" t="n">
        <v>0.517971330135674</v>
      </c>
      <c r="O680" s="19" t="n">
        <v>0.531484691745323</v>
      </c>
      <c r="P680" s="19" t="n">
        <v>0.564108154598018</v>
      </c>
      <c r="Q680" s="19" t="n">
        <v>0.521603832297197</v>
      </c>
      <c r="R680" s="19"/>
      <c r="S680" s="19" t="n">
        <v>0.517525012346054</v>
      </c>
      <c r="T680" s="19" t="n">
        <v>0.548635300046912</v>
      </c>
      <c r="U680" s="19" t="n">
        <v>0.492661745698533</v>
      </c>
      <c r="V680" s="19" t="n">
        <v>0.526846475164662</v>
      </c>
      <c r="W680" s="19" t="n">
        <v>0.539524696362917</v>
      </c>
      <c r="X680" s="19" t="n">
        <v>0.564307561474195</v>
      </c>
      <c r="Y680" s="19" t="n">
        <v>0.553328182926624</v>
      </c>
      <c r="Z680" s="19" t="n">
        <v>0.633203664630263</v>
      </c>
      <c r="AA680" s="19" t="n">
        <v>0.486940755859379</v>
      </c>
      <c r="AB680" s="19"/>
      <c r="AC680" s="19" t="n">
        <v>0.534339930375625</v>
      </c>
      <c r="AD680" s="19" t="n">
        <v>0.549200953328843</v>
      </c>
      <c r="AE680" s="19" t="n">
        <v>0.486622377652479</v>
      </c>
      <c r="AF680" s="19"/>
      <c r="AG680" s="19" t="n">
        <v>0.543323486754042</v>
      </c>
      <c r="AH680" s="19" t="n">
        <v>0.54001753515433</v>
      </c>
      <c r="AI680" s="19" t="n">
        <v>0.497271816750258</v>
      </c>
      <c r="AJ680" s="19" t="n">
        <v>0.455840026124696</v>
      </c>
      <c r="AK680" s="19" t="n">
        <v>0.517064325846256</v>
      </c>
      <c r="AL680" s="19"/>
      <c r="AM680" s="19" t="n">
        <v>0.542187000165499</v>
      </c>
      <c r="AN680" s="19" t="n">
        <v>0.52412990557907</v>
      </c>
      <c r="AO680" s="19" t="n">
        <v>0.554347374446109</v>
      </c>
      <c r="AP680" s="19"/>
      <c r="AQ680" s="19" t="n">
        <v>0.536114535154343</v>
      </c>
      <c r="AR680" s="19" t="n">
        <v>0.551869369915429</v>
      </c>
      <c r="AS680" s="19" t="n">
        <v>0.524754091319286</v>
      </c>
      <c r="AT680" s="19" t="n">
        <v>0.506680908752915</v>
      </c>
      <c r="AU680" s="19" t="n">
        <v>0.282166449979779</v>
      </c>
    </row>
    <row r="681">
      <c r="B681" t="s">
        <v>287</v>
      </c>
      <c r="C681" s="19" t="n">
        <v>0.0792678598663999</v>
      </c>
      <c r="D681" s="19" t="n">
        <v>0.0871770482071184</v>
      </c>
      <c r="E681" s="19" t="n">
        <v>0.0706765626590412</v>
      </c>
      <c r="F681" s="19"/>
      <c r="G681" s="19" t="n">
        <v>0.0769155026372798</v>
      </c>
      <c r="H681" s="19" t="n">
        <v>0.0804000292650607</v>
      </c>
      <c r="I681" s="19" t="n">
        <v>0.0710755648699355</v>
      </c>
      <c r="J681" s="19" t="n">
        <v>0.0695729520673655</v>
      </c>
      <c r="K681" s="19" t="n">
        <v>0.103014209153124</v>
      </c>
      <c r="L681" s="19" t="n">
        <v>0.0759547906876212</v>
      </c>
      <c r="M681" s="19"/>
      <c r="N681" s="19" t="n">
        <v>0.0873241205569623</v>
      </c>
      <c r="O681" s="19" t="n">
        <v>0.0862387573915214</v>
      </c>
      <c r="P681" s="19" t="n">
        <v>0.0546164990873417</v>
      </c>
      <c r="Q681" s="19" t="n">
        <v>0.0840924158321776</v>
      </c>
      <c r="R681" s="19"/>
      <c r="S681" s="19" t="n">
        <v>0.0755702955022968</v>
      </c>
      <c r="T681" s="19" t="n">
        <v>0.0933653977573212</v>
      </c>
      <c r="U681" s="19" t="n">
        <v>0.083813487631413</v>
      </c>
      <c r="V681" s="19" t="n">
        <v>0.0962845005264561</v>
      </c>
      <c r="W681" s="19" t="n">
        <v>0.0656455092916033</v>
      </c>
      <c r="X681" s="19" t="n">
        <v>0.080081818313338</v>
      </c>
      <c r="Y681" s="19" t="n">
        <v>0.062970456404112</v>
      </c>
      <c r="Z681" s="19" t="n">
        <v>0.0718038454130424</v>
      </c>
      <c r="AA681" s="19" t="n">
        <v>0.0715775854471147</v>
      </c>
      <c r="AB681" s="19"/>
      <c r="AC681" s="19" t="n">
        <v>0.0839886995869933</v>
      </c>
      <c r="AD681" s="19" t="n">
        <v>0.0768766319652435</v>
      </c>
      <c r="AE681" s="19" t="n">
        <v>0.0677017562848233</v>
      </c>
      <c r="AF681" s="19"/>
      <c r="AG681" s="19" t="n">
        <v>0.0787833853398978</v>
      </c>
      <c r="AH681" s="19" t="n">
        <v>0.073725382026864</v>
      </c>
      <c r="AI681" s="19" t="n">
        <v>0.143673303497213</v>
      </c>
      <c r="AJ681" s="19" t="n">
        <v>0.153829892306412</v>
      </c>
      <c r="AK681" s="19" t="n">
        <v>0.0534582373633596</v>
      </c>
      <c r="AL681" s="19"/>
      <c r="AM681" s="19" t="n">
        <v>0.0655673243154294</v>
      </c>
      <c r="AN681" s="19" t="n">
        <v>0.0835574487827081</v>
      </c>
      <c r="AO681" s="19" t="n">
        <v>0.103656754937001</v>
      </c>
      <c r="AP681" s="19"/>
      <c r="AQ681" s="19" t="n">
        <v>0.0874578239886958</v>
      </c>
      <c r="AR681" s="19" t="n">
        <v>0.0775967605300362</v>
      </c>
      <c r="AS681" s="19" t="n">
        <v>0.0764851341945983</v>
      </c>
      <c r="AT681" s="19" t="n">
        <v>0.0797726815717087</v>
      </c>
      <c r="AU681" s="19" t="n">
        <v>0.117599757099996</v>
      </c>
    </row>
    <row r="682">
      <c r="B682" t="s">
        <v>288</v>
      </c>
      <c r="C682" s="19" t="n">
        <v>0.0177357634368807</v>
      </c>
      <c r="D682" s="19" t="n">
        <v>0.0160316800397622</v>
      </c>
      <c r="E682" s="19" t="n">
        <v>0.0194324939308553</v>
      </c>
      <c r="F682" s="19"/>
      <c r="G682" s="19" t="n">
        <v>0.0404581441013948</v>
      </c>
      <c r="H682" s="19" t="n">
        <v>0.0114821690828226</v>
      </c>
      <c r="I682" s="19" t="n">
        <v>0.0122049039380992</v>
      </c>
      <c r="J682" s="19" t="n">
        <v>0.0173442903630458</v>
      </c>
      <c r="K682" s="19" t="n">
        <v>0.0198219731697272</v>
      </c>
      <c r="L682" s="19" t="n">
        <v>0.0146874243896999</v>
      </c>
      <c r="M682" s="19"/>
      <c r="N682" s="19" t="n">
        <v>0.0214751642365559</v>
      </c>
      <c r="O682" s="19" t="n">
        <v>0.0316593354801917</v>
      </c>
      <c r="P682" s="19" t="n">
        <v>0.0117328770830071</v>
      </c>
      <c r="Q682" s="19" t="n">
        <v>0.00468421765675276</v>
      </c>
      <c r="R682" s="19"/>
      <c r="S682" s="19" t="n">
        <v>0.0145206455063309</v>
      </c>
      <c r="T682" s="19" t="n">
        <v>0.0174757379550469</v>
      </c>
      <c r="U682" s="19" t="n">
        <v>0.0170332873126266</v>
      </c>
      <c r="V682" s="19" t="n">
        <v>0.00657259343274948</v>
      </c>
      <c r="W682" s="19" t="n">
        <v>0.0244316778767914</v>
      </c>
      <c r="X682" s="19" t="n">
        <v>0.0181589167370333</v>
      </c>
      <c r="Y682" s="19" t="n">
        <v>0.0150080460395192</v>
      </c>
      <c r="Z682" s="19" t="n">
        <v>0.0280687651867961</v>
      </c>
      <c r="AA682" s="19" t="n">
        <v>0.0253473248817114</v>
      </c>
      <c r="AB682" s="19"/>
      <c r="AC682" s="19" t="n">
        <v>0.0136788795789465</v>
      </c>
      <c r="AD682" s="19" t="n">
        <v>0.0148123787862898</v>
      </c>
      <c r="AE682" s="19" t="n">
        <v>0.0207663306602104</v>
      </c>
      <c r="AF682" s="19"/>
      <c r="AG682" s="19" t="n">
        <v>0.0131019615590713</v>
      </c>
      <c r="AH682" s="19" t="n">
        <v>0.0201288636716053</v>
      </c>
      <c r="AI682" s="19" t="n">
        <v>0.0176864255830217</v>
      </c>
      <c r="AJ682" s="19" t="n">
        <v>0</v>
      </c>
      <c r="AK682" s="19" t="n">
        <v>0.013574457598353</v>
      </c>
      <c r="AL682" s="19"/>
      <c r="AM682" s="19" t="n">
        <v>0.0115941337826769</v>
      </c>
      <c r="AN682" s="19" t="n">
        <v>0.0300176765406899</v>
      </c>
      <c r="AO682" s="19" t="n">
        <v>0.0252609489380632</v>
      </c>
      <c r="AP682" s="19"/>
      <c r="AQ682" s="19" t="n">
        <v>0.0119588061077558</v>
      </c>
      <c r="AR682" s="19" t="n">
        <v>0.0153223373570485</v>
      </c>
      <c r="AS682" s="19" t="n">
        <v>0.0180255164680466</v>
      </c>
      <c r="AT682" s="19" t="n">
        <v>0.0327377360550619</v>
      </c>
      <c r="AU682" s="19" t="n">
        <v>0</v>
      </c>
    </row>
    <row r="683">
      <c r="B683" t="s">
        <v>88</v>
      </c>
      <c r="C683" s="19" t="n">
        <v>0.12298030337586</v>
      </c>
      <c r="D683" s="19" t="n">
        <v>0.117274335094805</v>
      </c>
      <c r="E683" s="19" t="n">
        <v>0.129030875385481</v>
      </c>
      <c r="F683" s="19"/>
      <c r="G683" s="19" t="n">
        <v>0.0602389317242865</v>
      </c>
      <c r="H683" s="19" t="n">
        <v>0.0931036516733184</v>
      </c>
      <c r="I683" s="19" t="n">
        <v>0.107692197219005</v>
      </c>
      <c r="J683" s="19" t="n">
        <v>0.16013692484119</v>
      </c>
      <c r="K683" s="19" t="n">
        <v>0.160565213619948</v>
      </c>
      <c r="L683" s="19" t="n">
        <v>0.131744010191705</v>
      </c>
      <c r="M683" s="19"/>
      <c r="N683" s="19" t="n">
        <v>0.0844470077987016</v>
      </c>
      <c r="O683" s="19" t="n">
        <v>0.129768565001624</v>
      </c>
      <c r="P683" s="19" t="n">
        <v>0.143456280026929</v>
      </c>
      <c r="Q683" s="19" t="n">
        <v>0.13920468737988</v>
      </c>
      <c r="R683" s="19"/>
      <c r="S683" s="19" t="n">
        <v>0.0942327767764093</v>
      </c>
      <c r="T683" s="19" t="n">
        <v>0.138157451060263</v>
      </c>
      <c r="U683" s="19" t="n">
        <v>0.146684179598181</v>
      </c>
      <c r="V683" s="19" t="n">
        <v>0.172307830901222</v>
      </c>
      <c r="W683" s="19" t="n">
        <v>0.0947046314598763</v>
      </c>
      <c r="X683" s="19" t="n">
        <v>0.0943199263637647</v>
      </c>
      <c r="Y683" s="19" t="n">
        <v>0.141957415279487</v>
      </c>
      <c r="Z683" s="19" t="n">
        <v>0.0950895619257092</v>
      </c>
      <c r="AA683" s="19" t="n">
        <v>0.116239228756656</v>
      </c>
      <c r="AB683" s="19"/>
      <c r="AC683" s="19" t="n">
        <v>0.135511616848259</v>
      </c>
      <c r="AD683" s="19" t="n">
        <v>0.107852706529206</v>
      </c>
      <c r="AE683" s="19" t="n">
        <v>0.15824028729141</v>
      </c>
      <c r="AF683" s="19"/>
      <c r="AG683" s="19" t="n">
        <v>0.103402357459968</v>
      </c>
      <c r="AH683" s="19" t="n">
        <v>0.11395995874913</v>
      </c>
      <c r="AI683" s="19" t="n">
        <v>0.139218030838059</v>
      </c>
      <c r="AJ683" s="19" t="n">
        <v>0.219343696376191</v>
      </c>
      <c r="AK683" s="19" t="n">
        <v>0.167798228568407</v>
      </c>
      <c r="AL683" s="19"/>
      <c r="AM683" s="19" t="n">
        <v>0.0737276524428445</v>
      </c>
      <c r="AN683" s="19" t="n">
        <v>0.109551309938385</v>
      </c>
      <c r="AO683" s="19" t="n">
        <v>0.0939848535240753</v>
      </c>
      <c r="AP683" s="19"/>
      <c r="AQ683" s="19" t="n">
        <v>0.164909485074158</v>
      </c>
      <c r="AR683" s="19" t="n">
        <v>0.126551187225677</v>
      </c>
      <c r="AS683" s="19" t="n">
        <v>0.106790763566521</v>
      </c>
      <c r="AT683" s="19" t="n">
        <v>0.0677524592575742</v>
      </c>
      <c r="AU683" s="19" t="n">
        <v>0.0853305311737818</v>
      </c>
    </row>
    <row r="684">
      <c r="B684" t="s">
        <v>289</v>
      </c>
      <c r="C684" s="19" t="n">
        <v>0.780016073320859</v>
      </c>
      <c r="D684" s="19" t="n">
        <v>0.779516936658314</v>
      </c>
      <c r="E684" s="19" t="n">
        <v>0.780860068024622</v>
      </c>
      <c r="F684" s="19"/>
      <c r="G684" s="19" t="n">
        <v>0.822387421537039</v>
      </c>
      <c r="H684" s="19" t="n">
        <v>0.815014149978798</v>
      </c>
      <c r="I684" s="19" t="n">
        <v>0.80902733397296</v>
      </c>
      <c r="J684" s="19" t="n">
        <v>0.752945832728399</v>
      </c>
      <c r="K684" s="19" t="n">
        <v>0.716598604057201</v>
      </c>
      <c r="L684" s="19" t="n">
        <v>0.777613774730974</v>
      </c>
      <c r="M684" s="19"/>
      <c r="N684" s="19" t="n">
        <v>0.80675370740778</v>
      </c>
      <c r="O684" s="19" t="n">
        <v>0.752333342126663</v>
      </c>
      <c r="P684" s="19" t="n">
        <v>0.790194343802722</v>
      </c>
      <c r="Q684" s="19" t="n">
        <v>0.77201867913119</v>
      </c>
      <c r="R684" s="19"/>
      <c r="S684" s="19" t="n">
        <v>0.815676282214963</v>
      </c>
      <c r="T684" s="19" t="n">
        <v>0.751001413227369</v>
      </c>
      <c r="U684" s="19" t="n">
        <v>0.752469045457779</v>
      </c>
      <c r="V684" s="19" t="n">
        <v>0.724835075139573</v>
      </c>
      <c r="W684" s="19" t="n">
        <v>0.815218181371729</v>
      </c>
      <c r="X684" s="19" t="n">
        <v>0.807439338585864</v>
      </c>
      <c r="Y684" s="19" t="n">
        <v>0.780064082276882</v>
      </c>
      <c r="Z684" s="19" t="n">
        <v>0.805037827474452</v>
      </c>
      <c r="AA684" s="19" t="n">
        <v>0.786835860914518</v>
      </c>
      <c r="AB684" s="19"/>
      <c r="AC684" s="19" t="n">
        <v>0.766820803985801</v>
      </c>
      <c r="AD684" s="19" t="n">
        <v>0.800458282719261</v>
      </c>
      <c r="AE684" s="19" t="n">
        <v>0.753291625763556</v>
      </c>
      <c r="AF684" s="19"/>
      <c r="AG684" s="19" t="n">
        <v>0.804712295641063</v>
      </c>
      <c r="AH684" s="19" t="n">
        <v>0.7921857955524</v>
      </c>
      <c r="AI684" s="19" t="n">
        <v>0.699422240081707</v>
      </c>
      <c r="AJ684" s="19" t="n">
        <v>0.626826411317398</v>
      </c>
      <c r="AK684" s="19" t="n">
        <v>0.765169076469881</v>
      </c>
      <c r="AL684" s="19"/>
      <c r="AM684" s="19" t="n">
        <v>0.849110889459049</v>
      </c>
      <c r="AN684" s="19" t="n">
        <v>0.776873564738217</v>
      </c>
      <c r="AO684" s="19" t="n">
        <v>0.777097442600861</v>
      </c>
      <c r="AP684" s="19"/>
      <c r="AQ684" s="19" t="n">
        <v>0.73567388482939</v>
      </c>
      <c r="AR684" s="19" t="n">
        <v>0.780529714887238</v>
      </c>
      <c r="AS684" s="19" t="n">
        <v>0.798698585770834</v>
      </c>
      <c r="AT684" s="19" t="n">
        <v>0.819737123115655</v>
      </c>
      <c r="AU684" s="19" t="n">
        <v>0.797069711726222</v>
      </c>
    </row>
    <row r="685">
      <c r="B685" t="s">
        <v>290</v>
      </c>
      <c r="C685" s="19" t="n">
        <v>0.0970036233032807</v>
      </c>
      <c r="D685" s="19" t="n">
        <v>0.103208728246881</v>
      </c>
      <c r="E685" s="19" t="n">
        <v>0.0901090565898965</v>
      </c>
      <c r="F685" s="19"/>
      <c r="G685" s="19" t="n">
        <v>0.117373646738675</v>
      </c>
      <c r="H685" s="19" t="n">
        <v>0.0918821983478832</v>
      </c>
      <c r="I685" s="19" t="n">
        <v>0.0832804688080347</v>
      </c>
      <c r="J685" s="19" t="n">
        <v>0.0869172424304112</v>
      </c>
      <c r="K685" s="19" t="n">
        <v>0.122836182322851</v>
      </c>
      <c r="L685" s="19" t="n">
        <v>0.0906422150773211</v>
      </c>
      <c r="M685" s="19"/>
      <c r="N685" s="19" t="n">
        <v>0.108799284793518</v>
      </c>
      <c r="O685" s="19" t="n">
        <v>0.117898092871713</v>
      </c>
      <c r="P685" s="19" t="n">
        <v>0.0663493761703488</v>
      </c>
      <c r="Q685" s="19" t="n">
        <v>0.0887766334889304</v>
      </c>
      <c r="R685" s="19"/>
      <c r="S685" s="19" t="n">
        <v>0.0900909410086276</v>
      </c>
      <c r="T685" s="19" t="n">
        <v>0.110841135712368</v>
      </c>
      <c r="U685" s="19" t="n">
        <v>0.10084677494404</v>
      </c>
      <c r="V685" s="19" t="n">
        <v>0.102857093959206</v>
      </c>
      <c r="W685" s="19" t="n">
        <v>0.0900771871683947</v>
      </c>
      <c r="X685" s="19" t="n">
        <v>0.0982407350503713</v>
      </c>
      <c r="Y685" s="19" t="n">
        <v>0.0779785024436312</v>
      </c>
      <c r="Z685" s="19" t="n">
        <v>0.0998726105998386</v>
      </c>
      <c r="AA685" s="19" t="n">
        <v>0.0969249103288261</v>
      </c>
      <c r="AB685" s="19"/>
      <c r="AC685" s="19" t="n">
        <v>0.0976675791659399</v>
      </c>
      <c r="AD685" s="19" t="n">
        <v>0.0916890107515333</v>
      </c>
      <c r="AE685" s="19" t="n">
        <v>0.0884680869450337</v>
      </c>
      <c r="AF685" s="19"/>
      <c r="AG685" s="19" t="n">
        <v>0.0918853468989692</v>
      </c>
      <c r="AH685" s="19" t="n">
        <v>0.0938542456984693</v>
      </c>
      <c r="AI685" s="19" t="n">
        <v>0.161359729080234</v>
      </c>
      <c r="AJ685" s="19" t="n">
        <v>0.153829892306412</v>
      </c>
      <c r="AK685" s="19" t="n">
        <v>0.0670326949617126</v>
      </c>
      <c r="AL685" s="19"/>
      <c r="AM685" s="19" t="n">
        <v>0.0771614580981064</v>
      </c>
      <c r="AN685" s="19" t="n">
        <v>0.113575125323398</v>
      </c>
      <c r="AO685" s="19" t="n">
        <v>0.128917703875064</v>
      </c>
      <c r="AP685" s="19"/>
      <c r="AQ685" s="19" t="n">
        <v>0.0994166300964516</v>
      </c>
      <c r="AR685" s="19" t="n">
        <v>0.0929190978870847</v>
      </c>
      <c r="AS685" s="19" t="n">
        <v>0.0945106506626449</v>
      </c>
      <c r="AT685" s="19" t="n">
        <v>0.112510417626771</v>
      </c>
      <c r="AU685" s="19" t="n">
        <v>0.117599757099996</v>
      </c>
    </row>
    <row r="686">
      <c r="B686" t="s">
        <v>101</v>
      </c>
      <c r="C686" s="19" t="n">
        <v>0.683012450017579</v>
      </c>
      <c r="D686" s="19" t="n">
        <v>0.676308208411434</v>
      </c>
      <c r="E686" s="19" t="n">
        <v>0.690751011434726</v>
      </c>
      <c r="F686" s="19"/>
      <c r="G686" s="19" t="n">
        <v>0.705013774798364</v>
      </c>
      <c r="H686" s="19" t="n">
        <v>0.723131951630915</v>
      </c>
      <c r="I686" s="19" t="n">
        <v>0.725746865164925</v>
      </c>
      <c r="J686" s="19" t="n">
        <v>0.666028590297987</v>
      </c>
      <c r="K686" s="19" t="n">
        <v>0.593762421734349</v>
      </c>
      <c r="L686" s="19" t="n">
        <v>0.686971559653652</v>
      </c>
      <c r="M686" s="19"/>
      <c r="N686" s="19" t="n">
        <v>0.697954422614262</v>
      </c>
      <c r="O686" s="19" t="n">
        <v>0.63443524925495</v>
      </c>
      <c r="P686" s="19" t="n">
        <v>0.723844967632373</v>
      </c>
      <c r="Q686" s="19" t="n">
        <v>0.683242045642259</v>
      </c>
      <c r="R686" s="19"/>
      <c r="S686" s="19" t="n">
        <v>0.725585341206335</v>
      </c>
      <c r="T686" s="19" t="n">
        <v>0.640160277515001</v>
      </c>
      <c r="U686" s="19" t="n">
        <v>0.651622270513739</v>
      </c>
      <c r="V686" s="19" t="n">
        <v>0.621977981180367</v>
      </c>
      <c r="W686" s="19" t="n">
        <v>0.725140994203334</v>
      </c>
      <c r="X686" s="19" t="n">
        <v>0.709198603535493</v>
      </c>
      <c r="Y686" s="19" t="n">
        <v>0.70208557983325</v>
      </c>
      <c r="Z686" s="19" t="n">
        <v>0.705165216874614</v>
      </c>
      <c r="AA686" s="19" t="n">
        <v>0.689910950585692</v>
      </c>
      <c r="AB686" s="19"/>
      <c r="AC686" s="19" t="n">
        <v>0.669153224819861</v>
      </c>
      <c r="AD686" s="19" t="n">
        <v>0.708769271967728</v>
      </c>
      <c r="AE686" s="19" t="n">
        <v>0.664823538818523</v>
      </c>
      <c r="AF686" s="19"/>
      <c r="AG686" s="19" t="n">
        <v>0.712826948742094</v>
      </c>
      <c r="AH686" s="19" t="n">
        <v>0.698331549853931</v>
      </c>
      <c r="AI686" s="19" t="n">
        <v>0.538062511001472</v>
      </c>
      <c r="AJ686" s="19" t="n">
        <v>0.472996519010986</v>
      </c>
      <c r="AK686" s="19" t="n">
        <v>0.698136381508168</v>
      </c>
      <c r="AL686" s="19"/>
      <c r="AM686" s="19" t="n">
        <v>0.771949431360943</v>
      </c>
      <c r="AN686" s="19" t="n">
        <v>0.663298439414819</v>
      </c>
      <c r="AO686" s="19" t="n">
        <v>0.648179738725796</v>
      </c>
      <c r="AP686" s="19"/>
      <c r="AQ686" s="19" t="n">
        <v>0.636257254732939</v>
      </c>
      <c r="AR686" s="19" t="n">
        <v>0.687610617000153</v>
      </c>
      <c r="AS686" s="19" t="n">
        <v>0.704187935108189</v>
      </c>
      <c r="AT686" s="19" t="n">
        <v>0.707226705488885</v>
      </c>
      <c r="AU686" s="19" t="n">
        <v>0.679469954626226</v>
      </c>
    </row>
    <row r="687">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row>
    <row r="688">
      <c r="B688" s="7" t="s">
        <v>318</v>
      </c>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row>
    <row r="689">
      <c r="B689" s="26" t="s">
        <v>79</v>
      </c>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row>
    <row r="690">
      <c r="B690" t="s">
        <v>284</v>
      </c>
      <c r="C690" s="19" t="n">
        <v>0.241173319315994</v>
      </c>
      <c r="D690" s="19" t="n">
        <v>0.23939855023376</v>
      </c>
      <c r="E690" s="19" t="n">
        <v>0.243316022555033</v>
      </c>
      <c r="F690" s="19"/>
      <c r="G690" s="19" t="n">
        <v>0.185472248859357</v>
      </c>
      <c r="H690" s="19" t="n">
        <v>0.228097065355313</v>
      </c>
      <c r="I690" s="19" t="n">
        <v>0.244889422097106</v>
      </c>
      <c r="J690" s="19" t="n">
        <v>0.220180199725979</v>
      </c>
      <c r="K690" s="19" t="n">
        <v>0.268811206115386</v>
      </c>
      <c r="L690" s="19" t="n">
        <v>0.269521866715674</v>
      </c>
      <c r="M690" s="19"/>
      <c r="N690" s="19" t="n">
        <v>0.300840459126883</v>
      </c>
      <c r="O690" s="19" t="n">
        <v>0.217826338135763</v>
      </c>
      <c r="P690" s="19" t="n">
        <v>0.206124197256033</v>
      </c>
      <c r="Q690" s="19" t="n">
        <v>0.232730053832</v>
      </c>
      <c r="R690" s="19"/>
      <c r="S690" s="19" t="n">
        <v>0.24580388483614</v>
      </c>
      <c r="T690" s="19" t="n">
        <v>0.229822240752484</v>
      </c>
      <c r="U690" s="19" t="n">
        <v>0.274578172000175</v>
      </c>
      <c r="V690" s="19" t="n">
        <v>0.256996652822015</v>
      </c>
      <c r="W690" s="19" t="n">
        <v>0.268490769634458</v>
      </c>
      <c r="X690" s="19" t="n">
        <v>0.209625665024292</v>
      </c>
      <c r="Y690" s="19" t="n">
        <v>0.224107961535998</v>
      </c>
      <c r="Z690" s="19" t="n">
        <v>0.173155478627473</v>
      </c>
      <c r="AA690" s="19" t="n">
        <v>0.255647622260573</v>
      </c>
      <c r="AB690" s="19"/>
      <c r="AC690" s="19" t="n">
        <v>0.271185984818299</v>
      </c>
      <c r="AD690" s="19" t="n">
        <v>0.249199427874419</v>
      </c>
      <c r="AE690" s="19" t="n">
        <v>0.193370620466065</v>
      </c>
      <c r="AF690" s="19"/>
      <c r="AG690" s="19" t="n">
        <v>0.297745775829766</v>
      </c>
      <c r="AH690" s="19" t="n">
        <v>0.203944054764735</v>
      </c>
      <c r="AI690" s="19" t="n">
        <v>0.227498080721835</v>
      </c>
      <c r="AJ690" s="19" t="n">
        <v>0.275583646248468</v>
      </c>
      <c r="AK690" s="19" t="n">
        <v>0.192691414050703</v>
      </c>
      <c r="AL690" s="19"/>
      <c r="AM690" s="19" t="n">
        <v>0.34347362931396</v>
      </c>
      <c r="AN690" s="19" t="n">
        <v>0.219926344546007</v>
      </c>
      <c r="AO690" s="19" t="n">
        <v>0.215097731755048</v>
      </c>
      <c r="AP690" s="19"/>
      <c r="AQ690" s="19" t="n">
        <v>0.209324571916076</v>
      </c>
      <c r="AR690" s="19" t="n">
        <v>0.220321524275584</v>
      </c>
      <c r="AS690" s="19" t="n">
        <v>0.254496349827352</v>
      </c>
      <c r="AT690" s="19" t="n">
        <v>0.311577293175883</v>
      </c>
      <c r="AU690" s="19" t="n">
        <v>0.402177609974012</v>
      </c>
    </row>
    <row r="691">
      <c r="B691" t="s">
        <v>285</v>
      </c>
      <c r="C691" s="19" t="n">
        <v>0.512267569812752</v>
      </c>
      <c r="D691" s="19" t="n">
        <v>0.532587063119353</v>
      </c>
      <c r="E691" s="19" t="n">
        <v>0.494576736354909</v>
      </c>
      <c r="F691" s="19"/>
      <c r="G691" s="19" t="n">
        <v>0.485614524725386</v>
      </c>
      <c r="H691" s="19" t="n">
        <v>0.454305693110616</v>
      </c>
      <c r="I691" s="19" t="n">
        <v>0.518950890087815</v>
      </c>
      <c r="J691" s="19" t="n">
        <v>0.543611053276211</v>
      </c>
      <c r="K691" s="19" t="n">
        <v>0.514620077923348</v>
      </c>
      <c r="L691" s="19" t="n">
        <v>0.537938766216023</v>
      </c>
      <c r="M691" s="19"/>
      <c r="N691" s="19" t="n">
        <v>0.517949353783035</v>
      </c>
      <c r="O691" s="19" t="n">
        <v>0.532373233954475</v>
      </c>
      <c r="P691" s="19" t="n">
        <v>0.508738622402517</v>
      </c>
      <c r="Q691" s="19" t="n">
        <v>0.488131971634563</v>
      </c>
      <c r="R691" s="19"/>
      <c r="S691" s="19" t="n">
        <v>0.504854527297282</v>
      </c>
      <c r="T691" s="19" t="n">
        <v>0.539344104388673</v>
      </c>
      <c r="U691" s="19" t="n">
        <v>0.464771276109286</v>
      </c>
      <c r="V691" s="19" t="n">
        <v>0.469647542985979</v>
      </c>
      <c r="W691" s="19" t="n">
        <v>0.524427979399953</v>
      </c>
      <c r="X691" s="19" t="n">
        <v>0.516204273900614</v>
      </c>
      <c r="Y691" s="19" t="n">
        <v>0.54378520443612</v>
      </c>
      <c r="Z691" s="19" t="n">
        <v>0.57673470450196</v>
      </c>
      <c r="AA691" s="19" t="n">
        <v>0.501615261289782</v>
      </c>
      <c r="AB691" s="19"/>
      <c r="AC691" s="19" t="n">
        <v>0.484510283024267</v>
      </c>
      <c r="AD691" s="19" t="n">
        <v>0.551888007687401</v>
      </c>
      <c r="AE691" s="19" t="n">
        <v>0.481087070499489</v>
      </c>
      <c r="AF691" s="19"/>
      <c r="AG691" s="19" t="n">
        <v>0.499571027303396</v>
      </c>
      <c r="AH691" s="19" t="n">
        <v>0.537822456465367</v>
      </c>
      <c r="AI691" s="19" t="n">
        <v>0.539269406648491</v>
      </c>
      <c r="AJ691" s="19" t="n">
        <v>0.345804241579109</v>
      </c>
      <c r="AK691" s="19" t="n">
        <v>0.542990524361852</v>
      </c>
      <c r="AL691" s="19"/>
      <c r="AM691" s="19" t="n">
        <v>0.478085863153907</v>
      </c>
      <c r="AN691" s="19" t="n">
        <v>0.528825017733977</v>
      </c>
      <c r="AO691" s="19" t="n">
        <v>0.553139649371666</v>
      </c>
      <c r="AP691" s="19"/>
      <c r="AQ691" s="19" t="n">
        <v>0.522023819002188</v>
      </c>
      <c r="AR691" s="19" t="n">
        <v>0.510628829432298</v>
      </c>
      <c r="AS691" s="19" t="n">
        <v>0.521893639281447</v>
      </c>
      <c r="AT691" s="19" t="n">
        <v>0.499815712385781</v>
      </c>
      <c r="AU691" s="19" t="n">
        <v>0.496829889029909</v>
      </c>
    </row>
    <row r="692">
      <c r="B692" t="s">
        <v>287</v>
      </c>
      <c r="C692" s="19" t="n">
        <v>0.114584335234628</v>
      </c>
      <c r="D692" s="19" t="n">
        <v>0.11379369273266</v>
      </c>
      <c r="E692" s="19" t="n">
        <v>0.113952573295232</v>
      </c>
      <c r="F692" s="19"/>
      <c r="G692" s="19" t="n">
        <v>0.185766226912304</v>
      </c>
      <c r="H692" s="19" t="n">
        <v>0.210007284961369</v>
      </c>
      <c r="I692" s="19" t="n">
        <v>0.11354442704435</v>
      </c>
      <c r="J692" s="19" t="n">
        <v>0.0776439221236837</v>
      </c>
      <c r="K692" s="19" t="n">
        <v>0.0778429379704607</v>
      </c>
      <c r="L692" s="19" t="n">
        <v>0.064927853710205</v>
      </c>
      <c r="M692" s="19"/>
      <c r="N692" s="19" t="n">
        <v>0.100133703643403</v>
      </c>
      <c r="O692" s="19" t="n">
        <v>0.0885885686559254</v>
      </c>
      <c r="P692" s="19" t="n">
        <v>0.143055580204553</v>
      </c>
      <c r="Q692" s="19" t="n">
        <v>0.131743503506235</v>
      </c>
      <c r="R692" s="19"/>
      <c r="S692" s="19" t="n">
        <v>0.152902109574371</v>
      </c>
      <c r="T692" s="19" t="n">
        <v>0.0959826086114176</v>
      </c>
      <c r="U692" s="19" t="n">
        <v>0.0773169755071142</v>
      </c>
      <c r="V692" s="19" t="n">
        <v>0.124339304425099</v>
      </c>
      <c r="W692" s="19" t="n">
        <v>0.0930257881607583</v>
      </c>
      <c r="X692" s="19" t="n">
        <v>0.136276095030088</v>
      </c>
      <c r="Y692" s="19" t="n">
        <v>0.126452040840416</v>
      </c>
      <c r="Z692" s="19" t="n">
        <v>0.107968022666575</v>
      </c>
      <c r="AA692" s="19" t="n">
        <v>0.103124253390373</v>
      </c>
      <c r="AB692" s="19"/>
      <c r="AC692" s="19" t="n">
        <v>0.11597986746511</v>
      </c>
      <c r="AD692" s="19" t="n">
        <v>0.0865892533645168</v>
      </c>
      <c r="AE692" s="19" t="n">
        <v>0.157906880061529</v>
      </c>
      <c r="AF692" s="19"/>
      <c r="AG692" s="19" t="n">
        <v>0.0977962952979005</v>
      </c>
      <c r="AH692" s="19" t="n">
        <v>0.127397187465309</v>
      </c>
      <c r="AI692" s="19" t="n">
        <v>0.133420006432604</v>
      </c>
      <c r="AJ692" s="19" t="n">
        <v>0.214314081772317</v>
      </c>
      <c r="AK692" s="19" t="n">
        <v>0.0902365169626028</v>
      </c>
      <c r="AL692" s="19"/>
      <c r="AM692" s="19" t="n">
        <v>0.0891016217763725</v>
      </c>
      <c r="AN692" s="19" t="n">
        <v>0.133033098471063</v>
      </c>
      <c r="AO692" s="19" t="n">
        <v>0.120261624230564</v>
      </c>
      <c r="AP692" s="19"/>
      <c r="AQ692" s="19" t="n">
        <v>0.10925605935859</v>
      </c>
      <c r="AR692" s="19" t="n">
        <v>0.12543624451116</v>
      </c>
      <c r="AS692" s="19" t="n">
        <v>0.114530729533245</v>
      </c>
      <c r="AT692" s="19" t="n">
        <v>0.100434465492867</v>
      </c>
      <c r="AU692" s="19" t="n">
        <v>0.0600653131061911</v>
      </c>
    </row>
    <row r="693">
      <c r="B693" t="s">
        <v>288</v>
      </c>
      <c r="C693" s="19" t="n">
        <v>0.0281808420447405</v>
      </c>
      <c r="D693" s="19" t="n">
        <v>0.0289011604614627</v>
      </c>
      <c r="E693" s="19" t="n">
        <v>0.027670776395042</v>
      </c>
      <c r="F693" s="19"/>
      <c r="G693" s="19" t="n">
        <v>0.0707971443283241</v>
      </c>
      <c r="H693" s="19" t="n">
        <v>0.0359741705672766</v>
      </c>
      <c r="I693" s="19" t="n">
        <v>0.0252073670983677</v>
      </c>
      <c r="J693" s="19" t="n">
        <v>0.0232062724093405</v>
      </c>
      <c r="K693" s="19" t="n">
        <v>0.0204834791350076</v>
      </c>
      <c r="L693" s="19" t="n">
        <v>0.0140325219778146</v>
      </c>
      <c r="M693" s="19"/>
      <c r="N693" s="19" t="n">
        <v>0.0248807216665901</v>
      </c>
      <c r="O693" s="19" t="n">
        <v>0.0408567113705949</v>
      </c>
      <c r="P693" s="19" t="n">
        <v>0.0232150659867253</v>
      </c>
      <c r="Q693" s="19" t="n">
        <v>0.0232447692511928</v>
      </c>
      <c r="R693" s="19"/>
      <c r="S693" s="19" t="n">
        <v>0.0244985095220577</v>
      </c>
      <c r="T693" s="19" t="n">
        <v>0.0374823159103643</v>
      </c>
      <c r="U693" s="19" t="n">
        <v>0.0331874359552986</v>
      </c>
      <c r="V693" s="19" t="n">
        <v>0.0114415803371502</v>
      </c>
      <c r="W693" s="19" t="n">
        <v>0.0490654328898373</v>
      </c>
      <c r="X693" s="19" t="n">
        <v>0.0179300900080141</v>
      </c>
      <c r="Y693" s="19" t="n">
        <v>0.0154836149706382</v>
      </c>
      <c r="Z693" s="19" t="n">
        <v>0.0293208346026008</v>
      </c>
      <c r="AA693" s="19" t="n">
        <v>0.0347273365693784</v>
      </c>
      <c r="AB693" s="19"/>
      <c r="AC693" s="19" t="n">
        <v>0.0224525428222444</v>
      </c>
      <c r="AD693" s="19" t="n">
        <v>0.024413609492926</v>
      </c>
      <c r="AE693" s="19" t="n">
        <v>0.0308612914438104</v>
      </c>
      <c r="AF693" s="19"/>
      <c r="AG693" s="19" t="n">
        <v>0.0195184742145973</v>
      </c>
      <c r="AH693" s="19" t="n">
        <v>0.0321889980116508</v>
      </c>
      <c r="AI693" s="19" t="n">
        <v>0.0268776960561261</v>
      </c>
      <c r="AJ693" s="19" t="n">
        <v>0</v>
      </c>
      <c r="AK693" s="19" t="n">
        <v>0.0294956153485388</v>
      </c>
      <c r="AL693" s="19"/>
      <c r="AM693" s="19" t="n">
        <v>0.0212776129708789</v>
      </c>
      <c r="AN693" s="19" t="n">
        <v>0.0395191049473446</v>
      </c>
      <c r="AO693" s="19" t="n">
        <v>0.0524973130674439</v>
      </c>
      <c r="AP693" s="19"/>
      <c r="AQ693" s="19" t="n">
        <v>0.0244882712217902</v>
      </c>
      <c r="AR693" s="19" t="n">
        <v>0.033962021634007</v>
      </c>
      <c r="AS693" s="19" t="n">
        <v>0.0263475349459644</v>
      </c>
      <c r="AT693" s="19" t="n">
        <v>0.0320698542134604</v>
      </c>
      <c r="AU693" s="19" t="n">
        <v>0</v>
      </c>
    </row>
    <row r="694">
      <c r="B694" t="s">
        <v>88</v>
      </c>
      <c r="C694" s="19" t="n">
        <v>0.103793933591885</v>
      </c>
      <c r="D694" s="19" t="n">
        <v>0.085319533452764</v>
      </c>
      <c r="E694" s="19" t="n">
        <v>0.120483891399783</v>
      </c>
      <c r="F694" s="19"/>
      <c r="G694" s="19" t="n">
        <v>0.0723498551746295</v>
      </c>
      <c r="H694" s="19" t="n">
        <v>0.0716157860054247</v>
      </c>
      <c r="I694" s="19" t="n">
        <v>0.0974078936723605</v>
      </c>
      <c r="J694" s="19" t="n">
        <v>0.135358552464786</v>
      </c>
      <c r="K694" s="19" t="n">
        <v>0.118242298855798</v>
      </c>
      <c r="L694" s="19" t="n">
        <v>0.113578991380284</v>
      </c>
      <c r="M694" s="19"/>
      <c r="N694" s="19" t="n">
        <v>0.0561957617800885</v>
      </c>
      <c r="O694" s="19" t="n">
        <v>0.120355147883242</v>
      </c>
      <c r="P694" s="19" t="n">
        <v>0.118866534150172</v>
      </c>
      <c r="Q694" s="19" t="n">
        <v>0.124149701776009</v>
      </c>
      <c r="R694" s="19"/>
      <c r="S694" s="19" t="n">
        <v>0.0719409687701483</v>
      </c>
      <c r="T694" s="19" t="n">
        <v>0.097368730337062</v>
      </c>
      <c r="U694" s="19" t="n">
        <v>0.150146140428126</v>
      </c>
      <c r="V694" s="19" t="n">
        <v>0.137574919429756</v>
      </c>
      <c r="W694" s="19" t="n">
        <v>0.0649900299149928</v>
      </c>
      <c r="X694" s="19" t="n">
        <v>0.119963876036993</v>
      </c>
      <c r="Y694" s="19" t="n">
        <v>0.090171178216828</v>
      </c>
      <c r="Z694" s="19" t="n">
        <v>0.112820959601391</v>
      </c>
      <c r="AA694" s="19" t="n">
        <v>0.104885526489893</v>
      </c>
      <c r="AB694" s="19"/>
      <c r="AC694" s="19" t="n">
        <v>0.10587132187008</v>
      </c>
      <c r="AD694" s="19" t="n">
        <v>0.0879097015807372</v>
      </c>
      <c r="AE694" s="19" t="n">
        <v>0.136774137529107</v>
      </c>
      <c r="AF694" s="19"/>
      <c r="AG694" s="19" t="n">
        <v>0.0853684273543402</v>
      </c>
      <c r="AH694" s="19" t="n">
        <v>0.0986473032929387</v>
      </c>
      <c r="AI694" s="19" t="n">
        <v>0.0729348101409436</v>
      </c>
      <c r="AJ694" s="19" t="n">
        <v>0.164298030400106</v>
      </c>
      <c r="AK694" s="19" t="n">
        <v>0.144585929276303</v>
      </c>
      <c r="AL694" s="19"/>
      <c r="AM694" s="19" t="n">
        <v>0.0680612727848812</v>
      </c>
      <c r="AN694" s="19" t="n">
        <v>0.0786964343016083</v>
      </c>
      <c r="AO694" s="19" t="n">
        <v>0.0590036815752781</v>
      </c>
      <c r="AP694" s="19"/>
      <c r="AQ694" s="19" t="n">
        <v>0.134907278501356</v>
      </c>
      <c r="AR694" s="19" t="n">
        <v>0.109651380146951</v>
      </c>
      <c r="AS694" s="19" t="n">
        <v>0.0827317464119914</v>
      </c>
      <c r="AT694" s="19" t="n">
        <v>0.0561026747320089</v>
      </c>
      <c r="AU694" s="19" t="n">
        <v>0.040927187889888</v>
      </c>
    </row>
    <row r="695">
      <c r="B695" t="s">
        <v>289</v>
      </c>
      <c r="C695" s="19" t="n">
        <v>0.753440889128746</v>
      </c>
      <c r="D695" s="19" t="n">
        <v>0.771985613353114</v>
      </c>
      <c r="E695" s="19" t="n">
        <v>0.737892758909942</v>
      </c>
      <c r="F695" s="19"/>
      <c r="G695" s="19" t="n">
        <v>0.671086773584743</v>
      </c>
      <c r="H695" s="19" t="n">
        <v>0.68240275846593</v>
      </c>
      <c r="I695" s="19" t="n">
        <v>0.763840312184922</v>
      </c>
      <c r="J695" s="19" t="n">
        <v>0.76379125300219</v>
      </c>
      <c r="K695" s="19" t="n">
        <v>0.783431284038734</v>
      </c>
      <c r="L695" s="19" t="n">
        <v>0.807460632931697</v>
      </c>
      <c r="M695" s="19"/>
      <c r="N695" s="19" t="n">
        <v>0.818789812909919</v>
      </c>
      <c r="O695" s="19" t="n">
        <v>0.750199572090238</v>
      </c>
      <c r="P695" s="19" t="n">
        <v>0.71486281965855</v>
      </c>
      <c r="Q695" s="19" t="n">
        <v>0.720862025466564</v>
      </c>
      <c r="R695" s="19"/>
      <c r="S695" s="19" t="n">
        <v>0.750658412133423</v>
      </c>
      <c r="T695" s="19" t="n">
        <v>0.769166345141156</v>
      </c>
      <c r="U695" s="19" t="n">
        <v>0.739349448109461</v>
      </c>
      <c r="V695" s="19" t="n">
        <v>0.726644195807994</v>
      </c>
      <c r="W695" s="19" t="n">
        <v>0.792918749034412</v>
      </c>
      <c r="X695" s="19" t="n">
        <v>0.725829938924905</v>
      </c>
      <c r="Y695" s="19" t="n">
        <v>0.767893165972118</v>
      </c>
      <c r="Z695" s="19" t="n">
        <v>0.749890183129433</v>
      </c>
      <c r="AA695" s="19" t="n">
        <v>0.757262883550355</v>
      </c>
      <c r="AB695" s="19"/>
      <c r="AC695" s="19" t="n">
        <v>0.755696267842566</v>
      </c>
      <c r="AD695" s="19" t="n">
        <v>0.80108743556182</v>
      </c>
      <c r="AE695" s="19" t="n">
        <v>0.674457690965554</v>
      </c>
      <c r="AF695" s="19"/>
      <c r="AG695" s="19" t="n">
        <v>0.797316803133162</v>
      </c>
      <c r="AH695" s="19" t="n">
        <v>0.741766511230102</v>
      </c>
      <c r="AI695" s="19" t="n">
        <v>0.766767487370326</v>
      </c>
      <c r="AJ695" s="19" t="n">
        <v>0.621387887827577</v>
      </c>
      <c r="AK695" s="19" t="n">
        <v>0.735681938412556</v>
      </c>
      <c r="AL695" s="19"/>
      <c r="AM695" s="19" t="n">
        <v>0.821559492467867</v>
      </c>
      <c r="AN695" s="19" t="n">
        <v>0.748751362279984</v>
      </c>
      <c r="AO695" s="19" t="n">
        <v>0.768237381126714</v>
      </c>
      <c r="AP695" s="19"/>
      <c r="AQ695" s="19" t="n">
        <v>0.731348390918264</v>
      </c>
      <c r="AR695" s="19" t="n">
        <v>0.730950353707883</v>
      </c>
      <c r="AS695" s="19" t="n">
        <v>0.776389989108799</v>
      </c>
      <c r="AT695" s="19" t="n">
        <v>0.811393005561663</v>
      </c>
      <c r="AU695" s="19" t="n">
        <v>0.899007499003921</v>
      </c>
    </row>
    <row r="696">
      <c r="B696" t="s">
        <v>290</v>
      </c>
      <c r="C696" s="19" t="n">
        <v>0.142765177279369</v>
      </c>
      <c r="D696" s="19" t="n">
        <v>0.142694853194122</v>
      </c>
      <c r="E696" s="19" t="n">
        <v>0.141623349690275</v>
      </c>
      <c r="F696" s="19"/>
      <c r="G696" s="19" t="n">
        <v>0.256563371240628</v>
      </c>
      <c r="H696" s="19" t="n">
        <v>0.245981455528645</v>
      </c>
      <c r="I696" s="19" t="n">
        <v>0.138751794142718</v>
      </c>
      <c r="J696" s="19" t="n">
        <v>0.100850194533024</v>
      </c>
      <c r="K696" s="19" t="n">
        <v>0.0983264171054682</v>
      </c>
      <c r="L696" s="19" t="n">
        <v>0.0789603756880196</v>
      </c>
      <c r="M696" s="19"/>
      <c r="N696" s="19" t="n">
        <v>0.125014425309993</v>
      </c>
      <c r="O696" s="19" t="n">
        <v>0.12944528002652</v>
      </c>
      <c r="P696" s="19" t="n">
        <v>0.166270646191278</v>
      </c>
      <c r="Q696" s="19" t="n">
        <v>0.154988272757428</v>
      </c>
      <c r="R696" s="19"/>
      <c r="S696" s="19" t="n">
        <v>0.177400619096429</v>
      </c>
      <c r="T696" s="19" t="n">
        <v>0.133464924521782</v>
      </c>
      <c r="U696" s="19" t="n">
        <v>0.110504411462413</v>
      </c>
      <c r="V696" s="19" t="n">
        <v>0.135780884762249</v>
      </c>
      <c r="W696" s="19" t="n">
        <v>0.142091221050596</v>
      </c>
      <c r="X696" s="19" t="n">
        <v>0.154206185038102</v>
      </c>
      <c r="Y696" s="19" t="n">
        <v>0.141935655811054</v>
      </c>
      <c r="Z696" s="19" t="n">
        <v>0.137288857269176</v>
      </c>
      <c r="AA696" s="19" t="n">
        <v>0.137851589959751</v>
      </c>
      <c r="AB696" s="19"/>
      <c r="AC696" s="19" t="n">
        <v>0.138432410287355</v>
      </c>
      <c r="AD696" s="19" t="n">
        <v>0.111002862857443</v>
      </c>
      <c r="AE696" s="19" t="n">
        <v>0.188768171505339</v>
      </c>
      <c r="AF696" s="19"/>
      <c r="AG696" s="19" t="n">
        <v>0.117314769512498</v>
      </c>
      <c r="AH696" s="19" t="n">
        <v>0.159586185476959</v>
      </c>
      <c r="AI696" s="19" t="n">
        <v>0.16029770248873</v>
      </c>
      <c r="AJ696" s="19" t="n">
        <v>0.214314081772317</v>
      </c>
      <c r="AK696" s="19" t="n">
        <v>0.119732132311142</v>
      </c>
      <c r="AL696" s="19"/>
      <c r="AM696" s="19" t="n">
        <v>0.110379234747251</v>
      </c>
      <c r="AN696" s="19" t="n">
        <v>0.172552203418407</v>
      </c>
      <c r="AO696" s="19" t="n">
        <v>0.172758937298008</v>
      </c>
      <c r="AP696" s="19"/>
      <c r="AQ696" s="19" t="n">
        <v>0.13374433058038</v>
      </c>
      <c r="AR696" s="19" t="n">
        <v>0.159398266145167</v>
      </c>
      <c r="AS696" s="19" t="n">
        <v>0.14087826447921</v>
      </c>
      <c r="AT696" s="19" t="n">
        <v>0.132504319706328</v>
      </c>
      <c r="AU696" s="19" t="n">
        <v>0.0600653131061911</v>
      </c>
    </row>
    <row r="697">
      <c r="B697" t="s">
        <v>101</v>
      </c>
      <c r="C697" s="19" t="n">
        <v>0.610675711849378</v>
      </c>
      <c r="D697" s="19" t="n">
        <v>0.629290760158991</v>
      </c>
      <c r="E697" s="19" t="n">
        <v>0.596269409219668</v>
      </c>
      <c r="F697" s="19"/>
      <c r="G697" s="19" t="n">
        <v>0.414523402344115</v>
      </c>
      <c r="H697" s="19" t="n">
        <v>0.436421302937284</v>
      </c>
      <c r="I697" s="19" t="n">
        <v>0.625088518042204</v>
      </c>
      <c r="J697" s="19" t="n">
        <v>0.662941058469165</v>
      </c>
      <c r="K697" s="19" t="n">
        <v>0.685104866933265</v>
      </c>
      <c r="L697" s="19" t="n">
        <v>0.728500257243677</v>
      </c>
      <c r="M697" s="19"/>
      <c r="N697" s="19" t="n">
        <v>0.693775387599926</v>
      </c>
      <c r="O697" s="19" t="n">
        <v>0.620754292063718</v>
      </c>
      <c r="P697" s="19" t="n">
        <v>0.548592173467272</v>
      </c>
      <c r="Q697" s="19" t="n">
        <v>0.565873752709136</v>
      </c>
      <c r="R697" s="19"/>
      <c r="S697" s="19" t="n">
        <v>0.573257793036994</v>
      </c>
      <c r="T697" s="19" t="n">
        <v>0.635701420619374</v>
      </c>
      <c r="U697" s="19" t="n">
        <v>0.628845036647048</v>
      </c>
      <c r="V697" s="19" t="n">
        <v>0.590863311045745</v>
      </c>
      <c r="W697" s="19" t="n">
        <v>0.650827527983816</v>
      </c>
      <c r="X697" s="19" t="n">
        <v>0.571623753886803</v>
      </c>
      <c r="Y697" s="19" t="n">
        <v>0.625957510161064</v>
      </c>
      <c r="Z697" s="19" t="n">
        <v>0.612601325860257</v>
      </c>
      <c r="AA697" s="19" t="n">
        <v>0.619411293590604</v>
      </c>
      <c r="AB697" s="19"/>
      <c r="AC697" s="19" t="n">
        <v>0.617263857555211</v>
      </c>
      <c r="AD697" s="19" t="n">
        <v>0.690084572704377</v>
      </c>
      <c r="AE697" s="19" t="n">
        <v>0.485689519460215</v>
      </c>
      <c r="AF697" s="19"/>
      <c r="AG697" s="19" t="n">
        <v>0.680002033620664</v>
      </c>
      <c r="AH697" s="19" t="n">
        <v>0.582180325753143</v>
      </c>
      <c r="AI697" s="19" t="n">
        <v>0.606469784881596</v>
      </c>
      <c r="AJ697" s="19" t="n">
        <v>0.40707380605526</v>
      </c>
      <c r="AK697" s="19" t="n">
        <v>0.615949806101414</v>
      </c>
      <c r="AL697" s="19"/>
      <c r="AM697" s="19" t="n">
        <v>0.711180257720616</v>
      </c>
      <c r="AN697" s="19" t="n">
        <v>0.576199158861577</v>
      </c>
      <c r="AO697" s="19" t="n">
        <v>0.595478443828706</v>
      </c>
      <c r="AP697" s="19"/>
      <c r="AQ697" s="19" t="n">
        <v>0.597604060337884</v>
      </c>
      <c r="AR697" s="19" t="n">
        <v>0.571552087562716</v>
      </c>
      <c r="AS697" s="19" t="n">
        <v>0.635511724629589</v>
      </c>
      <c r="AT697" s="19" t="n">
        <v>0.678888685855336</v>
      </c>
      <c r="AU697" s="19" t="n">
        <v>0.83894218589773</v>
      </c>
    </row>
    <row r="698">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row>
    <row r="699">
      <c r="B699" s="7" t="s">
        <v>330</v>
      </c>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row>
    <row r="700">
      <c r="B700" s="26" t="s">
        <v>331</v>
      </c>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row>
    <row r="701">
      <c r="B701" t="s">
        <v>319</v>
      </c>
      <c r="C701" s="19" t="n">
        <v>0.283424376610837</v>
      </c>
      <c r="D701" s="19" t="n">
        <v>0.281581880541265</v>
      </c>
      <c r="E701" s="19" t="n">
        <v>0.285256948338996</v>
      </c>
      <c r="F701" s="19"/>
      <c r="G701" s="19" t="n">
        <v>0.36924431177265</v>
      </c>
      <c r="H701" s="19" t="n">
        <v>0.119304083250025</v>
      </c>
      <c r="I701" s="19" t="n">
        <v>0.310266642345386</v>
      </c>
      <c r="J701" s="19" t="n">
        <v>0.208538827307594</v>
      </c>
      <c r="K701" s="19" t="n">
        <v>0.437342372311566</v>
      </c>
      <c r="L701" s="19" t="n">
        <v>0.348603708558302</v>
      </c>
      <c r="M701" s="19"/>
      <c r="N701" s="19" t="n">
        <v>0.33720965959591</v>
      </c>
      <c r="O701" s="19" t="n">
        <v>0.265405435574394</v>
      </c>
      <c r="P701" s="19" t="n">
        <v>0.285715527217659</v>
      </c>
      <c r="Q701" s="19" t="n">
        <v>0.24570174508506</v>
      </c>
      <c r="R701" s="19"/>
      <c r="S701" s="19" t="n">
        <v>0.297726525027298</v>
      </c>
      <c r="T701" s="19" t="n">
        <v>0.26104198378643</v>
      </c>
      <c r="U701" s="19" t="n">
        <v>0.307784510296468</v>
      </c>
      <c r="V701" s="19" t="n">
        <v>0.261528734432137</v>
      </c>
      <c r="W701" s="19" t="n">
        <v>0.377954192276688</v>
      </c>
      <c r="X701" s="19" t="n">
        <v>0.2861751316852</v>
      </c>
      <c r="Y701" s="19" t="n">
        <v>0.186613947424144</v>
      </c>
      <c r="Z701" s="19" t="n">
        <v>0.35444053952854</v>
      </c>
      <c r="AA701" s="19" t="n">
        <v>0.281308844509278</v>
      </c>
      <c r="AB701" s="19"/>
      <c r="AC701" s="19" t="n">
        <v>0.279756725293902</v>
      </c>
      <c r="AD701" s="19" t="n">
        <v>0.277202900327529</v>
      </c>
      <c r="AE701" s="19" t="n">
        <v>0.333751188351526</v>
      </c>
      <c r="AF701" s="19"/>
      <c r="AG701" s="19" t="n">
        <v>0.290909273517469</v>
      </c>
      <c r="AH701" s="19" t="n">
        <v>0.212870948151593</v>
      </c>
      <c r="AI701" s="19" t="n">
        <v>0.386214777293828</v>
      </c>
      <c r="AJ701" s="19" t="n">
        <v>0.368570746593158</v>
      </c>
      <c r="AK701" s="19" t="n">
        <v>0.328085172387512</v>
      </c>
      <c r="AL701" s="19"/>
      <c r="AM701" s="19" t="n">
        <v>0.447067910734421</v>
      </c>
      <c r="AN701" s="19" t="n">
        <v>0.259007964739734</v>
      </c>
      <c r="AO701" s="19" t="n">
        <v>0.327258441338815</v>
      </c>
      <c r="AP701" s="19"/>
      <c r="AQ701" s="19" t="n">
        <v>0.200657160925839</v>
      </c>
      <c r="AR701" s="19" t="n">
        <v>0.323528785244548</v>
      </c>
      <c r="AS701" s="19" t="n">
        <v>0.319299614479681</v>
      </c>
      <c r="AT701" s="19" t="n">
        <v>0.29333599434238</v>
      </c>
      <c r="AU701" s="19" t="n">
        <v>0.425827636569086</v>
      </c>
    </row>
    <row r="702">
      <c r="B702" t="s">
        <v>320</v>
      </c>
      <c r="C702" s="19" t="n">
        <v>0.255387966499266</v>
      </c>
      <c r="D702" s="19" t="n">
        <v>0.251400952640498</v>
      </c>
      <c r="E702" s="19" t="n">
        <v>0.263332885550753</v>
      </c>
      <c r="F702" s="19"/>
      <c r="G702" s="19" t="n">
        <v>0.159077740565592</v>
      </c>
      <c r="H702" s="19" t="n">
        <v>0.15170603963351</v>
      </c>
      <c r="I702" s="19" t="n">
        <v>0.365192276111855</v>
      </c>
      <c r="J702" s="19" t="n">
        <v>0.216517925684665</v>
      </c>
      <c r="K702" s="19" t="n">
        <v>0.298646070198295</v>
      </c>
      <c r="L702" s="19" t="n">
        <v>0.398509499729716</v>
      </c>
      <c r="M702" s="19"/>
      <c r="N702" s="19" t="n">
        <v>0.286373437470133</v>
      </c>
      <c r="O702" s="19" t="n">
        <v>0.263359864510771</v>
      </c>
      <c r="P702" s="19" t="n">
        <v>0.251152019585196</v>
      </c>
      <c r="Q702" s="19" t="n">
        <v>0.21046017451469</v>
      </c>
      <c r="R702" s="19"/>
      <c r="S702" s="19" t="n">
        <v>0.176026484756352</v>
      </c>
      <c r="T702" s="19" t="n">
        <v>0.251110476556106</v>
      </c>
      <c r="U702" s="19" t="n">
        <v>0.393091928645618</v>
      </c>
      <c r="V702" s="19" t="n">
        <v>0.197067966182764</v>
      </c>
      <c r="W702" s="19" t="n">
        <v>0.167364498848656</v>
      </c>
      <c r="X702" s="19" t="n">
        <v>0.318710226369245</v>
      </c>
      <c r="Y702" s="19" t="n">
        <v>0.192009799878957</v>
      </c>
      <c r="Z702" s="19" t="n">
        <v>0.328130157478092</v>
      </c>
      <c r="AA702" s="19" t="n">
        <v>0.368647083097888</v>
      </c>
      <c r="AB702" s="19"/>
      <c r="AC702" s="19" t="n">
        <v>0.306134714518248</v>
      </c>
      <c r="AD702" s="19" t="n">
        <v>0.214626486015934</v>
      </c>
      <c r="AE702" s="19" t="n">
        <v>0.254194924308868</v>
      </c>
      <c r="AF702" s="19"/>
      <c r="AG702" s="19" t="n">
        <v>0.330893798989113</v>
      </c>
      <c r="AH702" s="19" t="n">
        <v>0.248362028648005</v>
      </c>
      <c r="AI702" s="19" t="n">
        <v>0.184747213945298</v>
      </c>
      <c r="AJ702" s="19" t="n">
        <v>0.135358773526255</v>
      </c>
      <c r="AK702" s="19" t="n">
        <v>0.167530183093057</v>
      </c>
      <c r="AL702" s="19"/>
      <c r="AM702" s="19" t="n">
        <v>0.292760831969464</v>
      </c>
      <c r="AN702" s="19" t="n">
        <v>0.253028156331392</v>
      </c>
      <c r="AO702" s="19" t="n">
        <v>0.224955926201948</v>
      </c>
      <c r="AP702" s="19"/>
      <c r="AQ702" s="19" t="n">
        <v>0.234609680935465</v>
      </c>
      <c r="AR702" s="19" t="n">
        <v>0.277707001293998</v>
      </c>
      <c r="AS702" s="19" t="n">
        <v>0.266637569363221</v>
      </c>
      <c r="AT702" s="19" t="n">
        <v>0.24650492897195</v>
      </c>
      <c r="AU702" s="19" t="n">
        <v>0</v>
      </c>
    </row>
    <row r="703">
      <c r="B703" t="s">
        <v>321</v>
      </c>
      <c r="C703" s="19" t="n">
        <v>0.248878251078487</v>
      </c>
      <c r="D703" s="19" t="n">
        <v>0.256096847740815</v>
      </c>
      <c r="E703" s="19" t="n">
        <v>0.245504337966272</v>
      </c>
      <c r="F703" s="19"/>
      <c r="G703" s="19" t="n">
        <v>0.231853927256734</v>
      </c>
      <c r="H703" s="19" t="n">
        <v>0.191886122273703</v>
      </c>
      <c r="I703" s="19" t="n">
        <v>0.205859152848677</v>
      </c>
      <c r="J703" s="19" t="n">
        <v>0.311551351098375</v>
      </c>
      <c r="K703" s="19" t="n">
        <v>0.243062043826886</v>
      </c>
      <c r="L703" s="19" t="n">
        <v>0.342473165377473</v>
      </c>
      <c r="M703" s="19"/>
      <c r="N703" s="19" t="n">
        <v>0.284881802770342</v>
      </c>
      <c r="O703" s="19" t="n">
        <v>0.25295497625177</v>
      </c>
      <c r="P703" s="19" t="n">
        <v>0.209603691572385</v>
      </c>
      <c r="Q703" s="19" t="n">
        <v>0.241186917584453</v>
      </c>
      <c r="R703" s="19"/>
      <c r="S703" s="19" t="n">
        <v>0.161567589120579</v>
      </c>
      <c r="T703" s="19" t="n">
        <v>0.330656811201531</v>
      </c>
      <c r="U703" s="19" t="n">
        <v>0.3316901735179</v>
      </c>
      <c r="V703" s="19" t="n">
        <v>0.171518810629626</v>
      </c>
      <c r="W703" s="19" t="n">
        <v>0.240325743945284</v>
      </c>
      <c r="X703" s="19" t="n">
        <v>0.294655725940505</v>
      </c>
      <c r="Y703" s="19" t="n">
        <v>0.344903566639697</v>
      </c>
      <c r="Z703" s="19" t="n">
        <v>0.13480824199156</v>
      </c>
      <c r="AA703" s="19" t="n">
        <v>0.206878916246802</v>
      </c>
      <c r="AB703" s="19"/>
      <c r="AC703" s="19" t="n">
        <v>0.284944397575355</v>
      </c>
      <c r="AD703" s="19" t="n">
        <v>0.239500526299199</v>
      </c>
      <c r="AE703" s="19" t="n">
        <v>0.211847020514549</v>
      </c>
      <c r="AF703" s="19"/>
      <c r="AG703" s="19" t="n">
        <v>0.26390369902939</v>
      </c>
      <c r="AH703" s="19" t="n">
        <v>0.224217127259836</v>
      </c>
      <c r="AI703" s="19" t="n">
        <v>0.209975940106846</v>
      </c>
      <c r="AJ703" s="19" t="n">
        <v>0.453398410237008</v>
      </c>
      <c r="AK703" s="19" t="n">
        <v>0.268095294326608</v>
      </c>
      <c r="AL703" s="19"/>
      <c r="AM703" s="19" t="n">
        <v>0.330920768950163</v>
      </c>
      <c r="AN703" s="19" t="n">
        <v>0.205818222226904</v>
      </c>
      <c r="AO703" s="19" t="n">
        <v>0.351136226993962</v>
      </c>
      <c r="AP703" s="19"/>
      <c r="AQ703" s="19" t="n">
        <v>0.241272669920754</v>
      </c>
      <c r="AR703" s="19" t="n">
        <v>0.225919770135097</v>
      </c>
      <c r="AS703" s="19" t="n">
        <v>0.292122339891666</v>
      </c>
      <c r="AT703" s="19" t="n">
        <v>0.177735177082915</v>
      </c>
      <c r="AU703" s="19" t="n">
        <v>0</v>
      </c>
    </row>
    <row r="704">
      <c r="B704" t="s">
        <v>322</v>
      </c>
      <c r="C704" s="19" t="n">
        <v>0.244602830868008</v>
      </c>
      <c r="D704" s="19" t="n">
        <v>0.202362797069468</v>
      </c>
      <c r="E704" s="19" t="n">
        <v>0.279798370730282</v>
      </c>
      <c r="F704" s="19"/>
      <c r="G704" s="19" t="n">
        <v>0.270734466571451</v>
      </c>
      <c r="H704" s="19" t="n">
        <v>0.253479372218159</v>
      </c>
      <c r="I704" s="19" t="n">
        <v>0.146801855060015</v>
      </c>
      <c r="J704" s="19" t="n">
        <v>0.243241721887698</v>
      </c>
      <c r="K704" s="19" t="n">
        <v>0.281691635609461</v>
      </c>
      <c r="L704" s="19" t="n">
        <v>0.258954382655798</v>
      </c>
      <c r="M704" s="19"/>
      <c r="N704" s="19" t="n">
        <v>0.28895475433574</v>
      </c>
      <c r="O704" s="19" t="n">
        <v>0.240432061984901</v>
      </c>
      <c r="P704" s="19" t="n">
        <v>0.282177546392239</v>
      </c>
      <c r="Q704" s="19" t="n">
        <v>0.172892108537322</v>
      </c>
      <c r="R704" s="19"/>
      <c r="S704" s="19" t="n">
        <v>0.215639983459074</v>
      </c>
      <c r="T704" s="19" t="n">
        <v>0.227712514321976</v>
      </c>
      <c r="U704" s="19" t="n">
        <v>0.354237286443864</v>
      </c>
      <c r="V704" s="19" t="n">
        <v>0.24882123433091</v>
      </c>
      <c r="W704" s="19" t="n">
        <v>0.168697259943252</v>
      </c>
      <c r="X704" s="19" t="n">
        <v>0.214098250953915</v>
      </c>
      <c r="Y704" s="19" t="n">
        <v>0.328785841425512</v>
      </c>
      <c r="Z704" s="19" t="n">
        <v>0.548712846424944</v>
      </c>
      <c r="AA704" s="19" t="n">
        <v>0.150633275032529</v>
      </c>
      <c r="AB704" s="19"/>
      <c r="AC704" s="19" t="n">
        <v>0.246231623530749</v>
      </c>
      <c r="AD704" s="19" t="n">
        <v>0.235773912305655</v>
      </c>
      <c r="AE704" s="19" t="n">
        <v>0.204702292577142</v>
      </c>
      <c r="AF704" s="19"/>
      <c r="AG704" s="19" t="n">
        <v>0.219299480778976</v>
      </c>
      <c r="AH704" s="19" t="n">
        <v>0.305425584583013</v>
      </c>
      <c r="AI704" s="19" t="n">
        <v>0.166641820812598</v>
      </c>
      <c r="AJ704" s="19" t="n">
        <v>0.220186437170105</v>
      </c>
      <c r="AK704" s="19" t="n">
        <v>0.246975921911466</v>
      </c>
      <c r="AL704" s="19"/>
      <c r="AM704" s="19" t="n">
        <v>0.192659149088643</v>
      </c>
      <c r="AN704" s="19" t="n">
        <v>0.300551006107026</v>
      </c>
      <c r="AO704" s="19" t="n">
        <v>0.234028264794982</v>
      </c>
      <c r="AP704" s="19"/>
      <c r="AQ704" s="19" t="n">
        <v>0.284925648002096</v>
      </c>
      <c r="AR704" s="19" t="n">
        <v>0.271226604539313</v>
      </c>
      <c r="AS704" s="19" t="n">
        <v>0.198089399912162</v>
      </c>
      <c r="AT704" s="19" t="n">
        <v>0.314022615932047</v>
      </c>
      <c r="AU704" s="19" t="n">
        <v>0.161068579748233</v>
      </c>
    </row>
    <row r="705">
      <c r="B705" t="s">
        <v>323</v>
      </c>
      <c r="C705" s="19" t="n">
        <v>0.230492944768763</v>
      </c>
      <c r="D705" s="19" t="n">
        <v>0.224061866636282</v>
      </c>
      <c r="E705" s="19" t="n">
        <v>0.240499261707688</v>
      </c>
      <c r="F705" s="19"/>
      <c r="G705" s="19" t="n">
        <v>0.163379447733733</v>
      </c>
      <c r="H705" s="19" t="n">
        <v>0.249989428132877</v>
      </c>
      <c r="I705" s="19" t="n">
        <v>0.198083549518501</v>
      </c>
      <c r="J705" s="19" t="n">
        <v>0.217019815079463</v>
      </c>
      <c r="K705" s="19" t="n">
        <v>0.341553846278712</v>
      </c>
      <c r="L705" s="19" t="n">
        <v>0.207714193212843</v>
      </c>
      <c r="M705" s="19"/>
      <c r="N705" s="19" t="n">
        <v>0.270065108427095</v>
      </c>
      <c r="O705" s="19" t="n">
        <v>0.221636650024102</v>
      </c>
      <c r="P705" s="19" t="n">
        <v>0.266302213781778</v>
      </c>
      <c r="Q705" s="19" t="n">
        <v>0.170086595263838</v>
      </c>
      <c r="R705" s="19"/>
      <c r="S705" s="19" t="n">
        <v>0.190003878323989</v>
      </c>
      <c r="T705" s="19" t="n">
        <v>0.172003853529224</v>
      </c>
      <c r="U705" s="19" t="n">
        <v>0.269042392271116</v>
      </c>
      <c r="V705" s="19" t="n">
        <v>0.320321156780044</v>
      </c>
      <c r="W705" s="19" t="n">
        <v>0.256830183226771</v>
      </c>
      <c r="X705" s="19" t="n">
        <v>0.31605821498509</v>
      </c>
      <c r="Y705" s="19" t="n">
        <v>0.242287006512721</v>
      </c>
      <c r="Z705" s="19" t="n">
        <v>0.283793359799117</v>
      </c>
      <c r="AA705" s="19" t="n">
        <v>0.161507716551223</v>
      </c>
      <c r="AB705" s="19"/>
      <c r="AC705" s="19" t="n">
        <v>0.246426849294</v>
      </c>
      <c r="AD705" s="19" t="n">
        <v>0.207006746143114</v>
      </c>
      <c r="AE705" s="19" t="n">
        <v>0.253866680985881</v>
      </c>
      <c r="AF705" s="19"/>
      <c r="AG705" s="19" t="n">
        <v>0.252728111174588</v>
      </c>
      <c r="AH705" s="19" t="n">
        <v>0.23405102121951</v>
      </c>
      <c r="AI705" s="19" t="n">
        <v>0.147322101935722</v>
      </c>
      <c r="AJ705" s="19" t="n">
        <v>0.461724896746592</v>
      </c>
      <c r="AK705" s="19" t="n">
        <v>0.143880579235442</v>
      </c>
      <c r="AL705" s="19"/>
      <c r="AM705" s="19" t="n">
        <v>0.27460920571089</v>
      </c>
      <c r="AN705" s="19" t="n">
        <v>0.223430647707712</v>
      </c>
      <c r="AO705" s="19" t="n">
        <v>0.16660620156998</v>
      </c>
      <c r="AP705" s="19"/>
      <c r="AQ705" s="19" t="n">
        <v>0.231997707212283</v>
      </c>
      <c r="AR705" s="19" t="n">
        <v>0.179219792456892</v>
      </c>
      <c r="AS705" s="19" t="n">
        <v>0.272729852732893</v>
      </c>
      <c r="AT705" s="19" t="n">
        <v>0.225882000337578</v>
      </c>
      <c r="AU705" s="19" t="n">
        <v>0.236090640127155</v>
      </c>
    </row>
    <row r="706">
      <c r="B706" t="s">
        <v>324</v>
      </c>
      <c r="C706" s="19" t="n">
        <v>0.204104966798228</v>
      </c>
      <c r="D706" s="19" t="n">
        <v>0.176062085928511</v>
      </c>
      <c r="E706" s="19" t="n">
        <v>0.228860120903847</v>
      </c>
      <c r="F706" s="19"/>
      <c r="G706" s="19" t="n">
        <v>0.289530007416943</v>
      </c>
      <c r="H706" s="19" t="n">
        <v>0.21352965379167</v>
      </c>
      <c r="I706" s="19" t="n">
        <v>0.281054064017201</v>
      </c>
      <c r="J706" s="19" t="n">
        <v>0.204965037259975</v>
      </c>
      <c r="K706" s="19" t="n">
        <v>0.116571017782378</v>
      </c>
      <c r="L706" s="19" t="n">
        <v>0.119263157253306</v>
      </c>
      <c r="M706" s="19"/>
      <c r="N706" s="19" t="n">
        <v>0.214364856664323</v>
      </c>
      <c r="O706" s="19" t="n">
        <v>0.223702943789205</v>
      </c>
      <c r="P706" s="19" t="n">
        <v>0.22562241297152</v>
      </c>
      <c r="Q706" s="19" t="n">
        <v>0.156867760387119</v>
      </c>
      <c r="R706" s="19"/>
      <c r="S706" s="19" t="n">
        <v>0.179948104775999</v>
      </c>
      <c r="T706" s="19" t="n">
        <v>0.189532609891403</v>
      </c>
      <c r="U706" s="19" t="n">
        <v>0.283431922884098</v>
      </c>
      <c r="V706" s="19" t="n">
        <v>0.250852736967221</v>
      </c>
      <c r="W706" s="19" t="n">
        <v>0.184661267132492</v>
      </c>
      <c r="X706" s="19" t="n">
        <v>0.209175532109334</v>
      </c>
      <c r="Y706" s="19" t="n">
        <v>0.222149628376454</v>
      </c>
      <c r="Z706" s="19" t="n">
        <v>0.207210843609431</v>
      </c>
      <c r="AA706" s="19" t="n">
        <v>0.165546967782657</v>
      </c>
      <c r="AB706" s="19"/>
      <c r="AC706" s="19" t="n">
        <v>0.166994828786538</v>
      </c>
      <c r="AD706" s="19" t="n">
        <v>0.201918054804468</v>
      </c>
      <c r="AE706" s="19" t="n">
        <v>0.18988527595306</v>
      </c>
      <c r="AF706" s="19"/>
      <c r="AG706" s="19" t="n">
        <v>0.182645316392552</v>
      </c>
      <c r="AH706" s="19" t="n">
        <v>0.227815495270073</v>
      </c>
      <c r="AI706" s="19" t="n">
        <v>0.184230530563143</v>
      </c>
      <c r="AJ706" s="19" t="n">
        <v>0.13075727608048</v>
      </c>
      <c r="AK706" s="19" t="n">
        <v>0.16868470227669</v>
      </c>
      <c r="AL706" s="19"/>
      <c r="AM706" s="19" t="n">
        <v>0.218886187307092</v>
      </c>
      <c r="AN706" s="19" t="n">
        <v>0.223402511054666</v>
      </c>
      <c r="AO706" s="19" t="n">
        <v>0.270763183647251</v>
      </c>
      <c r="AP706" s="19"/>
      <c r="AQ706" s="19" t="n">
        <v>0.175141525300494</v>
      </c>
      <c r="AR706" s="19" t="n">
        <v>0.255966093214231</v>
      </c>
      <c r="AS706" s="19" t="n">
        <v>0.214596076170842</v>
      </c>
      <c r="AT706" s="19" t="n">
        <v>0.161955875010992</v>
      </c>
      <c r="AU706" s="19" t="n">
        <v>0.159208674561576</v>
      </c>
    </row>
    <row r="707">
      <c r="B707" t="s">
        <v>325</v>
      </c>
      <c r="C707" s="19" t="n">
        <v>0.193283159622777</v>
      </c>
      <c r="D707" s="19" t="n">
        <v>0.157409063860318</v>
      </c>
      <c r="E707" s="19" t="n">
        <v>0.225710704587626</v>
      </c>
      <c r="F707" s="19"/>
      <c r="G707" s="19" t="n">
        <v>0.298558315993222</v>
      </c>
      <c r="H707" s="19" t="n">
        <v>0.218155417444723</v>
      </c>
      <c r="I707" s="19" t="n">
        <v>0.196968744604313</v>
      </c>
      <c r="J707" s="19" t="n">
        <v>0.162008860757018</v>
      </c>
      <c r="K707" s="19" t="n">
        <v>0.123908595072463</v>
      </c>
      <c r="L707" s="19" t="n">
        <v>0.137682838516906</v>
      </c>
      <c r="M707" s="19"/>
      <c r="N707" s="19" t="n">
        <v>0.223985289459657</v>
      </c>
      <c r="O707" s="19" t="n">
        <v>0.13078658277524</v>
      </c>
      <c r="P707" s="19" t="n">
        <v>0.203918577057888</v>
      </c>
      <c r="Q707" s="19" t="n">
        <v>0.218735735744169</v>
      </c>
      <c r="R707" s="19"/>
      <c r="S707" s="19" t="n">
        <v>0.211123396762786</v>
      </c>
      <c r="T707" s="19" t="n">
        <v>0.174694594421919</v>
      </c>
      <c r="U707" s="19" t="n">
        <v>0.313588159342021</v>
      </c>
      <c r="V707" s="19" t="n">
        <v>0.124094824762385</v>
      </c>
      <c r="W707" s="19" t="n">
        <v>0.167968711905975</v>
      </c>
      <c r="X707" s="19" t="n">
        <v>0.19455624774008</v>
      </c>
      <c r="Y707" s="19" t="n">
        <v>0.235987405337426</v>
      </c>
      <c r="Z707" s="19" t="n">
        <v>0.130312486918855</v>
      </c>
      <c r="AA707" s="19" t="n">
        <v>0.174162037916121</v>
      </c>
      <c r="AB707" s="19"/>
      <c r="AC707" s="19" t="n">
        <v>0.129429754383129</v>
      </c>
      <c r="AD707" s="19" t="n">
        <v>0.222456346907534</v>
      </c>
      <c r="AE707" s="19" t="n">
        <v>0.214288322719826</v>
      </c>
      <c r="AF707" s="19"/>
      <c r="AG707" s="19" t="n">
        <v>0.139277932471037</v>
      </c>
      <c r="AH707" s="19" t="n">
        <v>0.325215365065921</v>
      </c>
      <c r="AI707" s="19" t="n">
        <v>0.0239656907601768</v>
      </c>
      <c r="AJ707" s="19" t="n">
        <v>0.181215001413489</v>
      </c>
      <c r="AK707" s="19" t="n">
        <v>0.123619290595711</v>
      </c>
      <c r="AL707" s="19"/>
      <c r="AM707" s="19" t="n">
        <v>0.169207478047329</v>
      </c>
      <c r="AN707" s="19" t="n">
        <v>0.245885831546213</v>
      </c>
      <c r="AO707" s="19" t="n">
        <v>0.0819694669520251</v>
      </c>
      <c r="AP707" s="19"/>
      <c r="AQ707" s="19" t="n">
        <v>0.181865064110469</v>
      </c>
      <c r="AR707" s="19" t="n">
        <v>0.191286156212437</v>
      </c>
      <c r="AS707" s="19" t="n">
        <v>0.187715235767324</v>
      </c>
      <c r="AT707" s="19" t="n">
        <v>0.226764443356048</v>
      </c>
      <c r="AU707" s="19" t="n">
        <v>0.338081723303759</v>
      </c>
    </row>
    <row r="708">
      <c r="B708" t="s">
        <v>326</v>
      </c>
      <c r="C708" s="19" t="n">
        <v>0.157136467523881</v>
      </c>
      <c r="D708" s="19" t="n">
        <v>0.16088069739101</v>
      </c>
      <c r="E708" s="19" t="n">
        <v>0.151218261169942</v>
      </c>
      <c r="F708" s="19"/>
      <c r="G708" s="19" t="n">
        <v>0.116377294024636</v>
      </c>
      <c r="H708" s="19" t="n">
        <v>0.136079742336816</v>
      </c>
      <c r="I708" s="19" t="n">
        <v>0.147176338062878</v>
      </c>
      <c r="J708" s="19" t="n">
        <v>0.19808010827378</v>
      </c>
      <c r="K708" s="19" t="n">
        <v>0.214733440696363</v>
      </c>
      <c r="L708" s="19" t="n">
        <v>0.154782405907558</v>
      </c>
      <c r="M708" s="19"/>
      <c r="N708" s="19" t="n">
        <v>0.197677588506962</v>
      </c>
      <c r="O708" s="19" t="n">
        <v>0.202525762356533</v>
      </c>
      <c r="P708" s="19" t="n">
        <v>0.0691148580547162</v>
      </c>
      <c r="Q708" s="19" t="n">
        <v>0.131518001672933</v>
      </c>
      <c r="R708" s="19"/>
      <c r="S708" s="19" t="n">
        <v>0.186639475079298</v>
      </c>
      <c r="T708" s="19" t="n">
        <v>0.187588883033165</v>
      </c>
      <c r="U708" s="19" t="n">
        <v>0.231276764931745</v>
      </c>
      <c r="V708" s="19" t="n">
        <v>0.150747341133273</v>
      </c>
      <c r="W708" s="19" t="n">
        <v>0.163912914853029</v>
      </c>
      <c r="X708" s="19" t="n">
        <v>0.124202268657605</v>
      </c>
      <c r="Y708" s="19" t="n">
        <v>0.17717757020871</v>
      </c>
      <c r="Z708" s="19" t="n">
        <v>0.0986094925191531</v>
      </c>
      <c r="AA708" s="19" t="n">
        <v>0.0540036194976437</v>
      </c>
      <c r="AB708" s="19"/>
      <c r="AC708" s="19" t="n">
        <v>0.178588554152345</v>
      </c>
      <c r="AD708" s="19" t="n">
        <v>0.15760879511507</v>
      </c>
      <c r="AE708" s="19" t="n">
        <v>0.11093780095363</v>
      </c>
      <c r="AF708" s="19"/>
      <c r="AG708" s="19" t="n">
        <v>0.16255132389471</v>
      </c>
      <c r="AH708" s="19" t="n">
        <v>0.15038047292481</v>
      </c>
      <c r="AI708" s="19" t="n">
        <v>0.116255012341979</v>
      </c>
      <c r="AJ708" s="19" t="n">
        <v>0.326366123220337</v>
      </c>
      <c r="AK708" s="19" t="n">
        <v>0.105245086408501</v>
      </c>
      <c r="AL708" s="19"/>
      <c r="AM708" s="19" t="n">
        <v>0.209727390545216</v>
      </c>
      <c r="AN708" s="19" t="n">
        <v>0.151778011018081</v>
      </c>
      <c r="AO708" s="19" t="n">
        <v>0.175735765008094</v>
      </c>
      <c r="AP708" s="19"/>
      <c r="AQ708" s="19" t="n">
        <v>0.130700565722934</v>
      </c>
      <c r="AR708" s="19" t="n">
        <v>0.178325443393892</v>
      </c>
      <c r="AS708" s="19" t="n">
        <v>0.190569456496405</v>
      </c>
      <c r="AT708" s="19" t="n">
        <v>0.19785492485687</v>
      </c>
      <c r="AU708" s="19" t="n">
        <v>0.236090640127155</v>
      </c>
    </row>
    <row r="709">
      <c r="B709" t="s">
        <v>327</v>
      </c>
      <c r="C709" s="19" t="n">
        <v>0.121387844143014</v>
      </c>
      <c r="D709" s="19" t="n">
        <v>0.101248649932363</v>
      </c>
      <c r="E709" s="19" t="n">
        <v>0.143428530103331</v>
      </c>
      <c r="F709" s="19"/>
      <c r="G709" s="19" t="n">
        <v>0.0942268624117409</v>
      </c>
      <c r="H709" s="19" t="n">
        <v>0.122543820275897</v>
      </c>
      <c r="I709" s="19" t="n">
        <v>0.0583472223940432</v>
      </c>
      <c r="J709" s="19" t="n">
        <v>0.0366705941543797</v>
      </c>
      <c r="K709" s="19" t="n">
        <v>0.100584271038568</v>
      </c>
      <c r="L709" s="19" t="n">
        <v>0.279868904111251</v>
      </c>
      <c r="M709" s="19"/>
      <c r="N709" s="19" t="n">
        <v>0.11416167026845</v>
      </c>
      <c r="O709" s="19" t="n">
        <v>0.128551192247445</v>
      </c>
      <c r="P709" s="19" t="n">
        <v>0.0821220544006502</v>
      </c>
      <c r="Q709" s="19" t="n">
        <v>0.145765249013664</v>
      </c>
      <c r="R709" s="19"/>
      <c r="S709" s="19" t="n">
        <v>0.0983493171963282</v>
      </c>
      <c r="T709" s="19" t="n">
        <v>0.0881569350000648</v>
      </c>
      <c r="U709" s="19" t="n">
        <v>0.134611009409223</v>
      </c>
      <c r="V709" s="19" t="n">
        <v>0.108593801654238</v>
      </c>
      <c r="W709" s="19" t="n">
        <v>0.157374086871254</v>
      </c>
      <c r="X709" s="19" t="n">
        <v>0.1571556928307</v>
      </c>
      <c r="Y709" s="19" t="n">
        <v>0.12068868586478</v>
      </c>
      <c r="Z709" s="19" t="n">
        <v>0.136199969900123</v>
      </c>
      <c r="AA709" s="19" t="n">
        <v>0.146858523438058</v>
      </c>
      <c r="AB709" s="19"/>
      <c r="AC709" s="19" t="n">
        <v>0.121608356454275</v>
      </c>
      <c r="AD709" s="19" t="n">
        <v>0.130632239318599</v>
      </c>
      <c r="AE709" s="19" t="n">
        <v>0.137661886833545</v>
      </c>
      <c r="AF709" s="19"/>
      <c r="AG709" s="19" t="n">
        <v>0.134245091111353</v>
      </c>
      <c r="AH709" s="19" t="n">
        <v>0.13442505813471</v>
      </c>
      <c r="AI709" s="19" t="n">
        <v>0.0775725387339911</v>
      </c>
      <c r="AJ709" s="19" t="n">
        <v>0.208365206395571</v>
      </c>
      <c r="AK709" s="19" t="n">
        <v>0.148880710932506</v>
      </c>
      <c r="AL709" s="19"/>
      <c r="AM709" s="19" t="n">
        <v>0.120877497432489</v>
      </c>
      <c r="AN709" s="19" t="n">
        <v>0.135641988849993</v>
      </c>
      <c r="AO709" s="19" t="n">
        <v>0.0689009257622578</v>
      </c>
      <c r="AP709" s="19"/>
      <c r="AQ709" s="19" t="n">
        <v>0.134721090639864</v>
      </c>
      <c r="AR709" s="19" t="n">
        <v>0.103656828255362</v>
      </c>
      <c r="AS709" s="19" t="n">
        <v>0.11199425544543</v>
      </c>
      <c r="AT709" s="19" t="n">
        <v>0.127273505876596</v>
      </c>
      <c r="AU709" s="19" t="n">
        <v>0.397159219875388</v>
      </c>
    </row>
    <row r="710">
      <c r="B710" t="s">
        <v>328</v>
      </c>
      <c r="C710" s="19" t="n">
        <v>0.101300754032398</v>
      </c>
      <c r="D710" s="19" t="n">
        <v>0.0999391175844089</v>
      </c>
      <c r="E710" s="19" t="n">
        <v>0.104232066655961</v>
      </c>
      <c r="F710" s="19"/>
      <c r="G710" s="19" t="n">
        <v>0.0712854518632169</v>
      </c>
      <c r="H710" s="19" t="n">
        <v>0.131407388743356</v>
      </c>
      <c r="I710" s="19" t="n">
        <v>0.0624017439094698</v>
      </c>
      <c r="J710" s="19" t="n">
        <v>0.0762130738348959</v>
      </c>
      <c r="K710" s="19" t="n">
        <v>0.138829437283691</v>
      </c>
      <c r="L710" s="19" t="n">
        <v>0.104855204694257</v>
      </c>
      <c r="M710" s="19"/>
      <c r="N710" s="19" t="n">
        <v>0.0961399788720371</v>
      </c>
      <c r="O710" s="19" t="n">
        <v>0.0751354734467031</v>
      </c>
      <c r="P710" s="19" t="n">
        <v>0.127470694647037</v>
      </c>
      <c r="Q710" s="19" t="n">
        <v>0.113351963196905</v>
      </c>
      <c r="R710" s="19"/>
      <c r="S710" s="19" t="n">
        <v>0.207417104446003</v>
      </c>
      <c r="T710" s="19" t="n">
        <v>0.101135246746543</v>
      </c>
      <c r="U710" s="19" t="n">
        <v>0</v>
      </c>
      <c r="V710" s="19" t="n">
        <v>0.049841230956822</v>
      </c>
      <c r="W710" s="19" t="n">
        <v>0.0597430639031594</v>
      </c>
      <c r="X710" s="19" t="n">
        <v>0.0550378380142511</v>
      </c>
      <c r="Y710" s="19" t="n">
        <v>0.167019965969081</v>
      </c>
      <c r="Z710" s="19" t="n">
        <v>0.223633181977671</v>
      </c>
      <c r="AA710" s="19" t="n">
        <v>0.025556386541733</v>
      </c>
      <c r="AB710" s="19"/>
      <c r="AC710" s="19" t="n">
        <v>0.0984149020408334</v>
      </c>
      <c r="AD710" s="19" t="n">
        <v>0.115954708445847</v>
      </c>
      <c r="AE710" s="19" t="n">
        <v>0.062185620471641</v>
      </c>
      <c r="AF710" s="19"/>
      <c r="AG710" s="19" t="n">
        <v>0.0848102251912936</v>
      </c>
      <c r="AH710" s="19" t="n">
        <v>0.150062031130842</v>
      </c>
      <c r="AI710" s="19" t="n">
        <v>0.0560627839726298</v>
      </c>
      <c r="AJ710" s="19" t="n">
        <v>0.112026897998481</v>
      </c>
      <c r="AK710" s="19" t="n">
        <v>0.0573872908328251</v>
      </c>
      <c r="AL710" s="19"/>
      <c r="AM710" s="19" t="n">
        <v>0.0688874610575586</v>
      </c>
      <c r="AN710" s="19" t="n">
        <v>0.123536265523612</v>
      </c>
      <c r="AO710" s="19" t="n">
        <v>0.12874826913191</v>
      </c>
      <c r="AP710" s="19"/>
      <c r="AQ710" s="19" t="n">
        <v>0.0600055558832765</v>
      </c>
      <c r="AR710" s="19" t="n">
        <v>0.0686428428057121</v>
      </c>
      <c r="AS710" s="19" t="n">
        <v>0.094656909044761</v>
      </c>
      <c r="AT710" s="19" t="n">
        <v>0.16347250643952</v>
      </c>
      <c r="AU710" s="19" t="n">
        <v>0.236090640127155</v>
      </c>
    </row>
    <row r="711">
      <c r="B711" t="s">
        <v>329</v>
      </c>
      <c r="C711" s="19" t="n">
        <v>0.0638916187805307</v>
      </c>
      <c r="D711" s="19" t="n">
        <v>0.102818259979083</v>
      </c>
      <c r="E711" s="19" t="n">
        <v>0.0259107897109308</v>
      </c>
      <c r="F711" s="19"/>
      <c r="G711" s="19" t="n">
        <v>0.0773725329310563</v>
      </c>
      <c r="H711" s="19" t="n">
        <v>0.101144347435011</v>
      </c>
      <c r="I711" s="19" t="n">
        <v>0.0444564208903427</v>
      </c>
      <c r="J711" s="19" t="n">
        <v>0.0333163794176509</v>
      </c>
      <c r="K711" s="19" t="n">
        <v>0.0523948470802215</v>
      </c>
      <c r="L711" s="19" t="n">
        <v>0.0456410448185926</v>
      </c>
      <c r="M711" s="19"/>
      <c r="N711" s="19" t="n">
        <v>0.0365413878259351</v>
      </c>
      <c r="O711" s="19" t="n">
        <v>0.0621187339932882</v>
      </c>
      <c r="P711" s="19" t="n">
        <v>0.0690898606117778</v>
      </c>
      <c r="Q711" s="19" t="n">
        <v>0.091185285291368</v>
      </c>
      <c r="R711" s="19"/>
      <c r="S711" s="19" t="n">
        <v>0.120753129539331</v>
      </c>
      <c r="T711" s="19" t="n">
        <v>0.0338248691458818</v>
      </c>
      <c r="U711" s="19" t="n">
        <v>0.107428675240137</v>
      </c>
      <c r="V711" s="19" t="n">
        <v>0.0602553640451388</v>
      </c>
      <c r="W711" s="19" t="n">
        <v>0.0182978166598836</v>
      </c>
      <c r="X711" s="19" t="n">
        <v>0.0646392564111033</v>
      </c>
      <c r="Y711" s="19" t="n">
        <v>0.0843143245069556</v>
      </c>
      <c r="Z711" s="19" t="n">
        <v>0.0921585670602806</v>
      </c>
      <c r="AA711" s="19" t="n">
        <v>0</v>
      </c>
      <c r="AB711" s="19"/>
      <c r="AC711" s="19" t="n">
        <v>0.0643191627871724</v>
      </c>
      <c r="AD711" s="19" t="n">
        <v>0.0569045764992505</v>
      </c>
      <c r="AE711" s="19" t="n">
        <v>0.0513678883952826</v>
      </c>
      <c r="AF711" s="19"/>
      <c r="AG711" s="19" t="n">
        <v>0.0836868697610775</v>
      </c>
      <c r="AH711" s="19" t="n">
        <v>0.0849688631134962</v>
      </c>
      <c r="AI711" s="19" t="n">
        <v>0</v>
      </c>
      <c r="AJ711" s="19" t="n">
        <v>0</v>
      </c>
      <c r="AK711" s="19" t="n">
        <v>0.0210375249020566</v>
      </c>
      <c r="AL711" s="19"/>
      <c r="AM711" s="19" t="n">
        <v>0.077643040398447</v>
      </c>
      <c r="AN711" s="19" t="n">
        <v>0.0809139455374735</v>
      </c>
      <c r="AO711" s="19" t="n">
        <v>0.0926733043920683</v>
      </c>
      <c r="AP711" s="19"/>
      <c r="AQ711" s="19" t="n">
        <v>0.0751454431264619</v>
      </c>
      <c r="AR711" s="19" t="n">
        <v>0.091779646047609</v>
      </c>
      <c r="AS711" s="19" t="n">
        <v>0.0237599192260143</v>
      </c>
      <c r="AT711" s="19" t="n">
        <v>0.103204070772152</v>
      </c>
      <c r="AU711" s="19" t="n">
        <v>0</v>
      </c>
    </row>
    <row r="712">
      <c r="B712" t="s">
        <v>88</v>
      </c>
      <c r="C712" s="19" t="n">
        <v>0.0404114961140694</v>
      </c>
      <c r="D712" s="19" t="n">
        <v>0.0421993467581156</v>
      </c>
      <c r="E712" s="19" t="n">
        <v>0.039247240181138</v>
      </c>
      <c r="F712" s="19"/>
      <c r="G712" s="19" t="n">
        <v>0.0108353902498839</v>
      </c>
      <c r="H712" s="19" t="n">
        <v>0.0568636868390563</v>
      </c>
      <c r="I712" s="19" t="n">
        <v>0.0703471666534251</v>
      </c>
      <c r="J712" s="19" t="n">
        <v>0.0560813837861774</v>
      </c>
      <c r="K712" s="19" t="n">
        <v>0.0156403291736307</v>
      </c>
      <c r="L712" s="19" t="n">
        <v>0.0277719781184223</v>
      </c>
      <c r="M712" s="19"/>
      <c r="N712" s="19" t="n">
        <v>0.0368584218154023</v>
      </c>
      <c r="O712" s="19" t="n">
        <v>0.0315304515955789</v>
      </c>
      <c r="P712" s="19" t="n">
        <v>0.0444678036218728</v>
      </c>
      <c r="Q712" s="19" t="n">
        <v>0.0504781468591759</v>
      </c>
      <c r="R712" s="19"/>
      <c r="S712" s="19" t="n">
        <v>0.0229768260451284</v>
      </c>
      <c r="T712" s="19" t="n">
        <v>0.0439117414133832</v>
      </c>
      <c r="U712" s="19" t="n">
        <v>0</v>
      </c>
      <c r="V712" s="19" t="n">
        <v>0.0878117253204991</v>
      </c>
      <c r="W712" s="19" t="n">
        <v>0.081405944138098</v>
      </c>
      <c r="X712" s="19" t="n">
        <v>0.0536839705541969</v>
      </c>
      <c r="Y712" s="19" t="n">
        <v>0.0230604181346984</v>
      </c>
      <c r="Z712" s="19" t="n">
        <v>0.0470430822183457</v>
      </c>
      <c r="AA712" s="19" t="n">
        <v>0.022684512727822</v>
      </c>
      <c r="AB712" s="19"/>
      <c r="AC712" s="19" t="n">
        <v>0.0214930712110992</v>
      </c>
      <c r="AD712" s="19" t="n">
        <v>0.0547263213072782</v>
      </c>
      <c r="AE712" s="19" t="n">
        <v>0.0739713682361182</v>
      </c>
      <c r="AF712" s="19"/>
      <c r="AG712" s="19" t="n">
        <v>0.0177432033196304</v>
      </c>
      <c r="AH712" s="19" t="n">
        <v>0.0270511980861679</v>
      </c>
      <c r="AI712" s="19" t="n">
        <v>0.143994332612916</v>
      </c>
      <c r="AJ712" s="19" t="n">
        <v>0</v>
      </c>
      <c r="AK712" s="19" t="n">
        <v>0.0878609666487424</v>
      </c>
      <c r="AL712" s="19"/>
      <c r="AM712" s="19" t="n">
        <v>0.00946838577595768</v>
      </c>
      <c r="AN712" s="19" t="n">
        <v>0.0291247486362613</v>
      </c>
      <c r="AO712" s="19" t="n">
        <v>0.0676429233761934</v>
      </c>
      <c r="AP712" s="19"/>
      <c r="AQ712" s="19" t="n">
        <v>0.0585364764631127</v>
      </c>
      <c r="AR712" s="19" t="n">
        <v>0.0164002638714992</v>
      </c>
      <c r="AS712" s="19" t="n">
        <v>0.0576155478549295</v>
      </c>
      <c r="AT712" s="19" t="n">
        <v>0</v>
      </c>
      <c r="AU712" s="19" t="n">
        <v>0</v>
      </c>
    </row>
    <row r="713">
      <c r="B713" t="s">
        <v>245</v>
      </c>
      <c r="C713" s="19" t="n">
        <v>0.05200663941483</v>
      </c>
      <c r="D713" s="19" t="n">
        <v>0.0670667169773367</v>
      </c>
      <c r="E713" s="19" t="n">
        <v>0.0377349070713055</v>
      </c>
      <c r="F713" s="19"/>
      <c r="G713" s="19" t="n">
        <v>0.0559915654120828</v>
      </c>
      <c r="H713" s="19" t="n">
        <v>0.0416586361940743</v>
      </c>
      <c r="I713" s="19" t="n">
        <v>0.0630699008823766</v>
      </c>
      <c r="J713" s="19" t="n">
        <v>0.0578662475333956</v>
      </c>
      <c r="K713" s="19" t="n">
        <v>0.0716299454134829</v>
      </c>
      <c r="L713" s="19" t="n">
        <v>0.0331417093834603</v>
      </c>
      <c r="M713" s="19"/>
      <c r="N713" s="19" t="n">
        <v>0.0511935567657105</v>
      </c>
      <c r="O713" s="19" t="n">
        <v>0.0633073452797907</v>
      </c>
      <c r="P713" s="19" t="n">
        <v>0.0577641547577742</v>
      </c>
      <c r="Q713" s="19" t="n">
        <v>0.0368215438426129</v>
      </c>
      <c r="R713" s="19"/>
      <c r="S713" s="19" t="n">
        <v>0.0366613797039751</v>
      </c>
      <c r="T713" s="19" t="n">
        <v>0.0558095349131703</v>
      </c>
      <c r="U713" s="19" t="n">
        <v>0.0231091961294459</v>
      </c>
      <c r="V713" s="19" t="n">
        <v>0.0731351223587049</v>
      </c>
      <c r="W713" s="19" t="n">
        <v>0.0539552207116326</v>
      </c>
      <c r="X713" s="19" t="n">
        <v>0.0303039586045803</v>
      </c>
      <c r="Y713" s="19" t="n">
        <v>0.0214565735632734</v>
      </c>
      <c r="Z713" s="19" t="n">
        <v>0.0518207072429748</v>
      </c>
      <c r="AA713" s="19" t="n">
        <v>0.111087414200583</v>
      </c>
      <c r="AB713" s="19"/>
      <c r="AC713" s="19" t="n">
        <v>0.0328859465883228</v>
      </c>
      <c r="AD713" s="19" t="n">
        <v>0.0891870422124802</v>
      </c>
      <c r="AE713" s="19" t="n">
        <v>0</v>
      </c>
      <c r="AF713" s="19"/>
      <c r="AG713" s="19" t="n">
        <v>0.0430510223119314</v>
      </c>
      <c r="AH713" s="19" t="n">
        <v>0.0467818389146423</v>
      </c>
      <c r="AI713" s="19" t="n">
        <v>0.0500066545888053</v>
      </c>
      <c r="AJ713" s="19" t="n">
        <v>0</v>
      </c>
      <c r="AK713" s="19" t="n">
        <v>0.0145963107541924</v>
      </c>
      <c r="AL713" s="19"/>
      <c r="AM713" s="19" t="n">
        <v>0.0487911562722919</v>
      </c>
      <c r="AN713" s="19" t="n">
        <v>0.0453710072178203</v>
      </c>
      <c r="AO713" s="19" t="n">
        <v>0.0257359223822934</v>
      </c>
      <c r="AP713" s="19"/>
      <c r="AQ713" s="19" t="n">
        <v>0.0277231417431168</v>
      </c>
      <c r="AR713" s="19" t="n">
        <v>0.0394883574278468</v>
      </c>
      <c r="AS713" s="19" t="n">
        <v>0.0505594748482886</v>
      </c>
      <c r="AT713" s="19" t="n">
        <v>0.120852967581765</v>
      </c>
      <c r="AU713" s="19" t="n">
        <v>0</v>
      </c>
    </row>
    <row r="714">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row>
    <row r="715">
      <c r="B715" s="7" t="s">
        <v>337</v>
      </c>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row>
    <row r="716">
      <c r="B716" s="26" t="s">
        <v>338</v>
      </c>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row>
    <row r="717">
      <c r="B717" t="s">
        <v>332</v>
      </c>
      <c r="C717" s="19" t="n">
        <v>0.568867632767477</v>
      </c>
      <c r="D717" s="19" t="n">
        <v>0.518755936603354</v>
      </c>
      <c r="E717" s="19" t="n">
        <v>0.613879244121428</v>
      </c>
      <c r="F717" s="19"/>
      <c r="G717" s="19" t="n">
        <v>0.48709655182737</v>
      </c>
      <c r="H717" s="19" t="n">
        <v>0.503617072170495</v>
      </c>
      <c r="I717" s="19" t="n">
        <v>0.538833171035076</v>
      </c>
      <c r="J717" s="19" t="n">
        <v>0.556612552754897</v>
      </c>
      <c r="K717" s="19" t="n">
        <v>0.601528853673666</v>
      </c>
      <c r="L717" s="19" t="n">
        <v>0.660238631697744</v>
      </c>
      <c r="M717" s="19"/>
      <c r="N717" s="19" t="n">
        <v>0.60189550721908</v>
      </c>
      <c r="O717" s="19" t="n">
        <v>0.57198790487306</v>
      </c>
      <c r="P717" s="19" t="n">
        <v>0.521882412596894</v>
      </c>
      <c r="Q717" s="19" t="n">
        <v>0.567209066598549</v>
      </c>
      <c r="R717" s="19"/>
      <c r="S717" s="19" t="n">
        <v>0.560546621040499</v>
      </c>
      <c r="T717" s="19" t="n">
        <v>0.618043449876508</v>
      </c>
      <c r="U717" s="19" t="n">
        <v>0.615107794811931</v>
      </c>
      <c r="V717" s="19" t="n">
        <v>0.610487363954643</v>
      </c>
      <c r="W717" s="19" t="n">
        <v>0.627876041583491</v>
      </c>
      <c r="X717" s="19" t="n">
        <v>0.472822538735596</v>
      </c>
      <c r="Y717" s="19" t="n">
        <v>0.503559604186333</v>
      </c>
      <c r="Z717" s="19" t="n">
        <v>0.533855458062864</v>
      </c>
      <c r="AA717" s="19" t="n">
        <v>0.546821597549199</v>
      </c>
      <c r="AB717" s="19"/>
      <c r="AC717" s="19" t="n">
        <v>0.588888948659834</v>
      </c>
      <c r="AD717" s="19" t="n">
        <v>0.562018353407485</v>
      </c>
      <c r="AE717" s="19" t="n">
        <v>0.578977897471114</v>
      </c>
      <c r="AF717" s="19"/>
      <c r="AG717" s="19" t="n">
        <v>0.587339303357407</v>
      </c>
      <c r="AH717" s="19" t="n">
        <v>0.562518261416943</v>
      </c>
      <c r="AI717" s="19" t="n">
        <v>0.538302016575908</v>
      </c>
      <c r="AJ717" s="19" t="n">
        <v>0.462421198434092</v>
      </c>
      <c r="AK717" s="19" t="n">
        <v>0.580205502259397</v>
      </c>
      <c r="AL717" s="19"/>
      <c r="AM717" s="19" t="n">
        <v>0.553491880382836</v>
      </c>
      <c r="AN717" s="19" t="n">
        <v>0.548865335058803</v>
      </c>
      <c r="AO717" s="19" t="n">
        <v>0.588064139806516</v>
      </c>
      <c r="AP717" s="19"/>
      <c r="AQ717" s="19" t="n">
        <v>0.542118459726848</v>
      </c>
      <c r="AR717" s="19" t="n">
        <v>0.582866999978494</v>
      </c>
      <c r="AS717" s="19" t="n">
        <v>0.574391125434887</v>
      </c>
      <c r="AT717" s="19" t="n">
        <v>0.571593330821233</v>
      </c>
      <c r="AU717" s="19" t="n">
        <v>0.456208111315045</v>
      </c>
    </row>
    <row r="718">
      <c r="B718" t="s">
        <v>328</v>
      </c>
      <c r="C718" s="19" t="n">
        <v>0.568017309516339</v>
      </c>
      <c r="D718" s="19" t="n">
        <v>0.523651435680015</v>
      </c>
      <c r="E718" s="19" t="n">
        <v>0.608519825531803</v>
      </c>
      <c r="F718" s="19"/>
      <c r="G718" s="19" t="n">
        <v>0.503478301043578</v>
      </c>
      <c r="H718" s="19" t="n">
        <v>0.477493660845296</v>
      </c>
      <c r="I718" s="19" t="n">
        <v>0.534900052150818</v>
      </c>
      <c r="J718" s="19" t="n">
        <v>0.565353057410062</v>
      </c>
      <c r="K718" s="19" t="n">
        <v>0.600436766183644</v>
      </c>
      <c r="L718" s="19" t="n">
        <v>0.665795919788639</v>
      </c>
      <c r="M718" s="19"/>
      <c r="N718" s="19" t="n">
        <v>0.620146800530319</v>
      </c>
      <c r="O718" s="19" t="n">
        <v>0.61048087967302</v>
      </c>
      <c r="P718" s="19" t="n">
        <v>0.502471119122944</v>
      </c>
      <c r="Q718" s="19" t="n">
        <v>0.519997613616934</v>
      </c>
      <c r="R718" s="19"/>
      <c r="S718" s="19" t="n">
        <v>0.484072458808867</v>
      </c>
      <c r="T718" s="19" t="n">
        <v>0.618263484460941</v>
      </c>
      <c r="U718" s="19" t="n">
        <v>0.597390632350655</v>
      </c>
      <c r="V718" s="19" t="n">
        <v>0.597178619947569</v>
      </c>
      <c r="W718" s="19" t="n">
        <v>0.609072920732767</v>
      </c>
      <c r="X718" s="19" t="n">
        <v>0.55890541675047</v>
      </c>
      <c r="Y718" s="19" t="n">
        <v>0.558800264766469</v>
      </c>
      <c r="Z718" s="19" t="n">
        <v>0.592052925659948</v>
      </c>
      <c r="AA718" s="19" t="n">
        <v>0.54099067448851</v>
      </c>
      <c r="AB718" s="19"/>
      <c r="AC718" s="19" t="n">
        <v>0.562241645085689</v>
      </c>
      <c r="AD718" s="19" t="n">
        <v>0.593262580843221</v>
      </c>
      <c r="AE718" s="19" t="n">
        <v>0.497957292099253</v>
      </c>
      <c r="AF718" s="19"/>
      <c r="AG718" s="19" t="n">
        <v>0.603112834265404</v>
      </c>
      <c r="AH718" s="19" t="n">
        <v>0.53219054111037</v>
      </c>
      <c r="AI718" s="19" t="n">
        <v>0.640063968934757</v>
      </c>
      <c r="AJ718" s="19" t="n">
        <v>0.517339683438648</v>
      </c>
      <c r="AK718" s="19" t="n">
        <v>0.503777719506804</v>
      </c>
      <c r="AL718" s="19"/>
      <c r="AM718" s="19" t="n">
        <v>0.580442250489683</v>
      </c>
      <c r="AN718" s="19" t="n">
        <v>0.537670551786892</v>
      </c>
      <c r="AO718" s="19" t="n">
        <v>0.623588616267663</v>
      </c>
      <c r="AP718" s="19"/>
      <c r="AQ718" s="19" t="n">
        <v>0.548555884147318</v>
      </c>
      <c r="AR718" s="19" t="n">
        <v>0.534798740654771</v>
      </c>
      <c r="AS718" s="19" t="n">
        <v>0.571174582918241</v>
      </c>
      <c r="AT718" s="19" t="n">
        <v>0.605861845344995</v>
      </c>
      <c r="AU718" s="19" t="n">
        <v>0.64911792380809</v>
      </c>
    </row>
    <row r="719">
      <c r="B719" t="s">
        <v>333</v>
      </c>
      <c r="C719" s="19" t="n">
        <v>0.525776099247841</v>
      </c>
      <c r="D719" s="19" t="n">
        <v>0.50602439474167</v>
      </c>
      <c r="E719" s="19" t="n">
        <v>0.543146407218995</v>
      </c>
      <c r="F719" s="19"/>
      <c r="G719" s="19" t="n">
        <v>0.529259790470755</v>
      </c>
      <c r="H719" s="19" t="n">
        <v>0.428866402965848</v>
      </c>
      <c r="I719" s="19" t="n">
        <v>0.511392793763134</v>
      </c>
      <c r="J719" s="19" t="n">
        <v>0.539963948421772</v>
      </c>
      <c r="K719" s="19" t="n">
        <v>0.566071935342596</v>
      </c>
      <c r="L719" s="19" t="n">
        <v>0.568370817468697</v>
      </c>
      <c r="M719" s="19"/>
      <c r="N719" s="19" t="n">
        <v>0.536209370334258</v>
      </c>
      <c r="O719" s="19" t="n">
        <v>0.551209135170807</v>
      </c>
      <c r="P719" s="19" t="n">
        <v>0.51755775841751</v>
      </c>
      <c r="Q719" s="19" t="n">
        <v>0.492619886316672</v>
      </c>
      <c r="R719" s="19"/>
      <c r="S719" s="19" t="n">
        <v>0.52427338347527</v>
      </c>
      <c r="T719" s="19" t="n">
        <v>0.590647230353858</v>
      </c>
      <c r="U719" s="19" t="n">
        <v>0.589122287945087</v>
      </c>
      <c r="V719" s="19" t="n">
        <v>0.547121036523686</v>
      </c>
      <c r="W719" s="19" t="n">
        <v>0.487119560959325</v>
      </c>
      <c r="X719" s="19" t="n">
        <v>0.47450224148852</v>
      </c>
      <c r="Y719" s="19" t="n">
        <v>0.440923481694619</v>
      </c>
      <c r="Z719" s="19" t="n">
        <v>0.484327680550168</v>
      </c>
      <c r="AA719" s="19" t="n">
        <v>0.528653354422911</v>
      </c>
      <c r="AB719" s="19"/>
      <c r="AC719" s="19" t="n">
        <v>0.514465945298063</v>
      </c>
      <c r="AD719" s="19" t="n">
        <v>0.54768520136732</v>
      </c>
      <c r="AE719" s="19" t="n">
        <v>0.469737592457233</v>
      </c>
      <c r="AF719" s="19"/>
      <c r="AG719" s="19" t="n">
        <v>0.540026509965294</v>
      </c>
      <c r="AH719" s="19" t="n">
        <v>0.510992823648047</v>
      </c>
      <c r="AI719" s="19" t="n">
        <v>0.511698888487392</v>
      </c>
      <c r="AJ719" s="19" t="n">
        <v>0.303923972523897</v>
      </c>
      <c r="AK719" s="19" t="n">
        <v>0.50998180863345</v>
      </c>
      <c r="AL719" s="19"/>
      <c r="AM719" s="19" t="n">
        <v>0.527098924160791</v>
      </c>
      <c r="AN719" s="19" t="n">
        <v>0.497481592947058</v>
      </c>
      <c r="AO719" s="19" t="n">
        <v>0.544142070430781</v>
      </c>
      <c r="AP719" s="19"/>
      <c r="AQ719" s="19" t="n">
        <v>0.491737920782428</v>
      </c>
      <c r="AR719" s="19" t="n">
        <v>0.556866408413138</v>
      </c>
      <c r="AS719" s="19" t="n">
        <v>0.525360446294009</v>
      </c>
      <c r="AT719" s="19" t="n">
        <v>0.540509272932291</v>
      </c>
      <c r="AU719" s="19" t="n">
        <v>0.643386934970246</v>
      </c>
    </row>
    <row r="720">
      <c r="B720" t="s">
        <v>334</v>
      </c>
      <c r="C720" s="19" t="n">
        <v>0.460963453344065</v>
      </c>
      <c r="D720" s="19" t="n">
        <v>0.457746835857655</v>
      </c>
      <c r="E720" s="19" t="n">
        <v>0.465609029322971</v>
      </c>
      <c r="F720" s="19"/>
      <c r="G720" s="19" t="n">
        <v>0.439410635068228</v>
      </c>
      <c r="H720" s="19" t="n">
        <v>0.360801352107908</v>
      </c>
      <c r="I720" s="19" t="n">
        <v>0.440342534446866</v>
      </c>
      <c r="J720" s="19" t="n">
        <v>0.455702064377964</v>
      </c>
      <c r="K720" s="19" t="n">
        <v>0.488173300176604</v>
      </c>
      <c r="L720" s="19" t="n">
        <v>0.543198823654996</v>
      </c>
      <c r="M720" s="19"/>
      <c r="N720" s="19" t="n">
        <v>0.494306077184939</v>
      </c>
      <c r="O720" s="19" t="n">
        <v>0.471077945099396</v>
      </c>
      <c r="P720" s="19" t="n">
        <v>0.440713284035353</v>
      </c>
      <c r="Q720" s="19" t="n">
        <v>0.424781409188833</v>
      </c>
      <c r="R720" s="19"/>
      <c r="S720" s="19" t="n">
        <v>0.457884112489527</v>
      </c>
      <c r="T720" s="19" t="n">
        <v>0.420752431752126</v>
      </c>
      <c r="U720" s="19" t="n">
        <v>0.478576347838624</v>
      </c>
      <c r="V720" s="19" t="n">
        <v>0.469243381051731</v>
      </c>
      <c r="W720" s="19" t="n">
        <v>0.494777940875766</v>
      </c>
      <c r="X720" s="19" t="n">
        <v>0.430511020004604</v>
      </c>
      <c r="Y720" s="19" t="n">
        <v>0.462539508671487</v>
      </c>
      <c r="Z720" s="19" t="n">
        <v>0.54250646260951</v>
      </c>
      <c r="AA720" s="19" t="n">
        <v>0.465033819220244</v>
      </c>
      <c r="AB720" s="19"/>
      <c r="AC720" s="19" t="n">
        <v>0.486708636528725</v>
      </c>
      <c r="AD720" s="19" t="n">
        <v>0.461738441968831</v>
      </c>
      <c r="AE720" s="19" t="n">
        <v>0.414347978677933</v>
      </c>
      <c r="AF720" s="19"/>
      <c r="AG720" s="19" t="n">
        <v>0.533912306352491</v>
      </c>
      <c r="AH720" s="19" t="n">
        <v>0.396047206603287</v>
      </c>
      <c r="AI720" s="19" t="n">
        <v>0.490676985231641</v>
      </c>
      <c r="AJ720" s="19" t="n">
        <v>0.428894247087085</v>
      </c>
      <c r="AK720" s="19" t="n">
        <v>0.407945729657105</v>
      </c>
      <c r="AL720" s="19"/>
      <c r="AM720" s="19" t="n">
        <v>0.531218371799524</v>
      </c>
      <c r="AN720" s="19" t="n">
        <v>0.397597118514211</v>
      </c>
      <c r="AO720" s="19" t="n">
        <v>0.545227170999831</v>
      </c>
      <c r="AP720" s="19"/>
      <c r="AQ720" s="19" t="n">
        <v>0.436533841311008</v>
      </c>
      <c r="AR720" s="19" t="n">
        <v>0.449732864383995</v>
      </c>
      <c r="AS720" s="19" t="n">
        <v>0.44942780982427</v>
      </c>
      <c r="AT720" s="19" t="n">
        <v>0.483021298282557</v>
      </c>
      <c r="AU720" s="19" t="n">
        <v>0.589557367000457</v>
      </c>
    </row>
    <row r="721">
      <c r="B721" t="s">
        <v>335</v>
      </c>
      <c r="C721" s="19" t="n">
        <v>0.278496103641868</v>
      </c>
      <c r="D721" s="19" t="n">
        <v>0.275016558756901</v>
      </c>
      <c r="E721" s="19" t="n">
        <v>0.281341589466468</v>
      </c>
      <c r="F721" s="19"/>
      <c r="G721" s="19" t="n">
        <v>0.306735609087643</v>
      </c>
      <c r="H721" s="19" t="n">
        <v>0.302567109938672</v>
      </c>
      <c r="I721" s="19" t="n">
        <v>0.290436709666434</v>
      </c>
      <c r="J721" s="19" t="n">
        <v>0.22646077884435</v>
      </c>
      <c r="K721" s="19" t="n">
        <v>0.268455088650551</v>
      </c>
      <c r="L721" s="19" t="n">
        <v>0.282341140887619</v>
      </c>
      <c r="M721" s="19"/>
      <c r="N721" s="19" t="n">
        <v>0.303591157331415</v>
      </c>
      <c r="O721" s="19" t="n">
        <v>0.246190933604482</v>
      </c>
      <c r="P721" s="19" t="n">
        <v>0.308119075049278</v>
      </c>
      <c r="Q721" s="19" t="n">
        <v>0.254435831697581</v>
      </c>
      <c r="R721" s="19"/>
      <c r="S721" s="19" t="n">
        <v>0.291940002040149</v>
      </c>
      <c r="T721" s="19" t="n">
        <v>0.254459927585509</v>
      </c>
      <c r="U721" s="19" t="n">
        <v>0.246167266240049</v>
      </c>
      <c r="V721" s="19" t="n">
        <v>0.253353133430498</v>
      </c>
      <c r="W721" s="19" t="n">
        <v>0.278686945499849</v>
      </c>
      <c r="X721" s="19" t="n">
        <v>0.301211844465626</v>
      </c>
      <c r="Y721" s="19" t="n">
        <v>0.306603894693441</v>
      </c>
      <c r="Z721" s="19" t="n">
        <v>0.213842537489773</v>
      </c>
      <c r="AA721" s="19" t="n">
        <v>0.320537330536305</v>
      </c>
      <c r="AB721" s="19"/>
      <c r="AC721" s="19" t="n">
        <v>0.259252086457929</v>
      </c>
      <c r="AD721" s="19" t="n">
        <v>0.281801951781643</v>
      </c>
      <c r="AE721" s="19" t="n">
        <v>0.297232321908637</v>
      </c>
      <c r="AF721" s="19"/>
      <c r="AG721" s="19" t="n">
        <v>0.266242649263021</v>
      </c>
      <c r="AH721" s="19" t="n">
        <v>0.293265265530106</v>
      </c>
      <c r="AI721" s="19" t="n">
        <v>0.243102627887058</v>
      </c>
      <c r="AJ721" s="19" t="n">
        <v>0.283785202297296</v>
      </c>
      <c r="AK721" s="19" t="n">
        <v>0.284354229344646</v>
      </c>
      <c r="AL721" s="19"/>
      <c r="AM721" s="19" t="n">
        <v>0.323135230167145</v>
      </c>
      <c r="AN721" s="19" t="n">
        <v>0.298948104874816</v>
      </c>
      <c r="AO721" s="19" t="n">
        <v>0.232401533559229</v>
      </c>
      <c r="AP721" s="19"/>
      <c r="AQ721" s="19" t="n">
        <v>0.227984584861777</v>
      </c>
      <c r="AR721" s="19" t="n">
        <v>0.276213876732216</v>
      </c>
      <c r="AS721" s="19" t="n">
        <v>0.287460844841341</v>
      </c>
      <c r="AT721" s="19" t="n">
        <v>0.329232917673047</v>
      </c>
      <c r="AU721" s="19" t="n">
        <v>0.386333938493338</v>
      </c>
    </row>
    <row r="722">
      <c r="B722" t="s">
        <v>336</v>
      </c>
      <c r="C722" s="19" t="n">
        <v>0.265299165056667</v>
      </c>
      <c r="D722" s="19" t="n">
        <v>0.271122147815673</v>
      </c>
      <c r="E722" s="19" t="n">
        <v>0.259924743320627</v>
      </c>
      <c r="F722" s="19"/>
      <c r="G722" s="19" t="n">
        <v>0.263421011477786</v>
      </c>
      <c r="H722" s="19" t="n">
        <v>0.299616833697851</v>
      </c>
      <c r="I722" s="19" t="n">
        <v>0.252936286903667</v>
      </c>
      <c r="J722" s="19" t="n">
        <v>0.282385111506721</v>
      </c>
      <c r="K722" s="19" t="n">
        <v>0.255950346289378</v>
      </c>
      <c r="L722" s="19" t="n">
        <v>0.244195978775243</v>
      </c>
      <c r="M722" s="19"/>
      <c r="N722" s="19" t="n">
        <v>0.217704114105439</v>
      </c>
      <c r="O722" s="19" t="n">
        <v>0.258907123079247</v>
      </c>
      <c r="P722" s="19" t="n">
        <v>0.312402710246726</v>
      </c>
      <c r="Q722" s="19" t="n">
        <v>0.285352220822846</v>
      </c>
      <c r="R722" s="19"/>
      <c r="S722" s="19" t="n">
        <v>0.271491395122139</v>
      </c>
      <c r="T722" s="19" t="n">
        <v>0.249560459369417</v>
      </c>
      <c r="U722" s="19" t="n">
        <v>0.241327442838774</v>
      </c>
      <c r="V722" s="19" t="n">
        <v>0.263720800720326</v>
      </c>
      <c r="W722" s="19" t="n">
        <v>0.287327287311813</v>
      </c>
      <c r="X722" s="19" t="n">
        <v>0.297820955779158</v>
      </c>
      <c r="Y722" s="19" t="n">
        <v>0.266817514848784</v>
      </c>
      <c r="Z722" s="19" t="n">
        <v>0.273209581261475</v>
      </c>
      <c r="AA722" s="19" t="n">
        <v>0.251576958610138</v>
      </c>
      <c r="AB722" s="19"/>
      <c r="AC722" s="19" t="n">
        <v>0.272458073620194</v>
      </c>
      <c r="AD722" s="19" t="n">
        <v>0.239018838770077</v>
      </c>
      <c r="AE722" s="19" t="n">
        <v>0.31533615869953</v>
      </c>
      <c r="AF722" s="19"/>
      <c r="AG722" s="19" t="n">
        <v>0.266133628899438</v>
      </c>
      <c r="AH722" s="19" t="n">
        <v>0.257628184938818</v>
      </c>
      <c r="AI722" s="19" t="n">
        <v>0.214394949319693</v>
      </c>
      <c r="AJ722" s="19" t="n">
        <v>0.276412506349299</v>
      </c>
      <c r="AK722" s="19" t="n">
        <v>0.292130375192851</v>
      </c>
      <c r="AL722" s="19"/>
      <c r="AM722" s="19" t="n">
        <v>0.295706526431197</v>
      </c>
      <c r="AN722" s="19" t="n">
        <v>0.267228163231999</v>
      </c>
      <c r="AO722" s="19" t="n">
        <v>0.234877079987785</v>
      </c>
      <c r="AP722" s="19"/>
      <c r="AQ722" s="19" t="n">
        <v>0.311255128153776</v>
      </c>
      <c r="AR722" s="19" t="n">
        <v>0.267663429583013</v>
      </c>
      <c r="AS722" s="19" t="n">
        <v>0.239891941912442</v>
      </c>
      <c r="AT722" s="19" t="n">
        <v>0.249059310420022</v>
      </c>
      <c r="AU722" s="19" t="n">
        <v>0.118862869101887</v>
      </c>
    </row>
    <row r="723">
      <c r="B723" t="s">
        <v>88</v>
      </c>
      <c r="C723" s="19" t="n">
        <v>0.0279646826039316</v>
      </c>
      <c r="D723" s="19" t="n">
        <v>0.0337801163717759</v>
      </c>
      <c r="E723" s="19" t="n">
        <v>0.0226134813008825</v>
      </c>
      <c r="F723" s="19"/>
      <c r="G723" s="19" t="n">
        <v>0.0225494192640556</v>
      </c>
      <c r="H723" s="19" t="n">
        <v>0.0373466427117055</v>
      </c>
      <c r="I723" s="19" t="n">
        <v>0.0388192305469276</v>
      </c>
      <c r="J723" s="19" t="n">
        <v>0.0298887341341693</v>
      </c>
      <c r="K723" s="19" t="n">
        <v>0.0353030653568902</v>
      </c>
      <c r="L723" s="19" t="n">
        <v>0.00997683315855597</v>
      </c>
      <c r="M723" s="19"/>
      <c r="N723" s="19" t="n">
        <v>0.029898083706279</v>
      </c>
      <c r="O723" s="19" t="n">
        <v>0.0388121815216064</v>
      </c>
      <c r="P723" s="19" t="n">
        <v>0.0126692676873595</v>
      </c>
      <c r="Q723" s="19" t="n">
        <v>0.0282922778028604</v>
      </c>
      <c r="R723" s="19"/>
      <c r="S723" s="19" t="n">
        <v>0.0137671583848864</v>
      </c>
      <c r="T723" s="19" t="n">
        <v>0.0266307951435409</v>
      </c>
      <c r="U723" s="19" t="n">
        <v>0.0360491564688451</v>
      </c>
      <c r="V723" s="19" t="n">
        <v>0.0387637471582452</v>
      </c>
      <c r="W723" s="19" t="n">
        <v>0.00962692643887869</v>
      </c>
      <c r="X723" s="19" t="n">
        <v>0.0244530623359203</v>
      </c>
      <c r="Y723" s="19" t="n">
        <v>0.0263051005046769</v>
      </c>
      <c r="Z723" s="19" t="n">
        <v>0.0342885669955466</v>
      </c>
      <c r="AA723" s="19" t="n">
        <v>0.0469878631614728</v>
      </c>
      <c r="AB723" s="19"/>
      <c r="AC723" s="19" t="n">
        <v>0.0253925032302926</v>
      </c>
      <c r="AD723" s="19" t="n">
        <v>0.0272337946033093</v>
      </c>
      <c r="AE723" s="19" t="n">
        <v>0.0486855906534779</v>
      </c>
      <c r="AF723" s="19"/>
      <c r="AG723" s="19" t="n">
        <v>0.028855272506892</v>
      </c>
      <c r="AH723" s="19" t="n">
        <v>0.033018633594149</v>
      </c>
      <c r="AI723" s="19" t="n">
        <v>0.0186434282880566</v>
      </c>
      <c r="AJ723" s="19" t="n">
        <v>0.0434319688362608</v>
      </c>
      <c r="AK723" s="19" t="n">
        <v>0.0296824697929567</v>
      </c>
      <c r="AL723" s="19"/>
      <c r="AM723" s="19" t="n">
        <v>0.0133111100023503</v>
      </c>
      <c r="AN723" s="19" t="n">
        <v>0.0351688559147242</v>
      </c>
      <c r="AO723" s="19" t="n">
        <v>0.0140449434157889</v>
      </c>
      <c r="AP723" s="19"/>
      <c r="AQ723" s="19" t="n">
        <v>0.0290218023022469</v>
      </c>
      <c r="AR723" s="19" t="n">
        <v>0.0230597805853407</v>
      </c>
      <c r="AS723" s="19" t="n">
        <v>0.0252602811790056</v>
      </c>
      <c r="AT723" s="19" t="n">
        <v>0.0376997289894368</v>
      </c>
      <c r="AU723" s="19" t="n">
        <v>0.0490457406610335</v>
      </c>
    </row>
    <row r="724">
      <c r="B724" t="s">
        <v>245</v>
      </c>
      <c r="C724" s="19" t="n">
        <v>0.00298496079844952</v>
      </c>
      <c r="D724" s="19" t="n">
        <v>0.000854730699237813</v>
      </c>
      <c r="E724" s="19" t="n">
        <v>0.00502164680169835</v>
      </c>
      <c r="F724" s="19"/>
      <c r="G724" s="19" t="n">
        <v>0</v>
      </c>
      <c r="H724" s="19" t="n">
        <v>0</v>
      </c>
      <c r="I724" s="19" t="n">
        <v>0.00620156696995452</v>
      </c>
      <c r="J724" s="19" t="n">
        <v>0.00305485644464797</v>
      </c>
      <c r="K724" s="19" t="n">
        <v>0.00366823699769193</v>
      </c>
      <c r="L724" s="19" t="n">
        <v>0.00377139100239872</v>
      </c>
      <c r="M724" s="19"/>
      <c r="N724" s="19" t="n">
        <v>0.00175975089311225</v>
      </c>
      <c r="O724" s="19" t="n">
        <v>0.0022623964906254</v>
      </c>
      <c r="P724" s="19" t="n">
        <v>0.00277702819610881</v>
      </c>
      <c r="Q724" s="19" t="n">
        <v>0.00534656107769869</v>
      </c>
      <c r="R724" s="19"/>
      <c r="S724" s="19" t="n">
        <v>0</v>
      </c>
      <c r="T724" s="19" t="n">
        <v>0.00622435159834579</v>
      </c>
      <c r="U724" s="19" t="n">
        <v>0.00927184484038351</v>
      </c>
      <c r="V724" s="19" t="n">
        <v>0</v>
      </c>
      <c r="W724" s="19" t="n">
        <v>0.00634192639770615</v>
      </c>
      <c r="X724" s="19" t="n">
        <v>0</v>
      </c>
      <c r="Y724" s="19" t="n">
        <v>0.00485493408874727</v>
      </c>
      <c r="Z724" s="19" t="n">
        <v>0</v>
      </c>
      <c r="AA724" s="19" t="n">
        <v>0</v>
      </c>
      <c r="AB724" s="19"/>
      <c r="AC724" s="19" t="n">
        <v>0.00366406194908188</v>
      </c>
      <c r="AD724" s="19" t="n">
        <v>0.00386647915486732</v>
      </c>
      <c r="AE724" s="19" t="n">
        <v>0</v>
      </c>
      <c r="AF724" s="19"/>
      <c r="AG724" s="19" t="n">
        <v>0.00477723305357151</v>
      </c>
      <c r="AH724" s="19" t="n">
        <v>0.0017540143939484</v>
      </c>
      <c r="AI724" s="19" t="n">
        <v>0</v>
      </c>
      <c r="AJ724" s="19" t="n">
        <v>0</v>
      </c>
      <c r="AK724" s="19" t="n">
        <v>0</v>
      </c>
      <c r="AL724" s="19"/>
      <c r="AM724" s="19" t="n">
        <v>0.00238146599797389</v>
      </c>
      <c r="AN724" s="19" t="n">
        <v>0.00141716284500605</v>
      </c>
      <c r="AO724" s="19" t="n">
        <v>0</v>
      </c>
      <c r="AP724" s="19"/>
      <c r="AQ724" s="19" t="n">
        <v>0.00654819781411606</v>
      </c>
      <c r="AR724" s="19" t="n">
        <v>0.00179191610833115</v>
      </c>
      <c r="AS724" s="19" t="n">
        <v>0.00183020638051745</v>
      </c>
      <c r="AT724" s="19" t="n">
        <v>0</v>
      </c>
      <c r="AU724" s="19" t="n">
        <v>0</v>
      </c>
    </row>
    <row r="725">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row>
    <row r="726">
      <c r="B726" s="7" t="s">
        <v>344</v>
      </c>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row>
    <row r="727">
      <c r="B727" s="26" t="s">
        <v>79</v>
      </c>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row>
    <row r="728">
      <c r="B728" t="s">
        <v>339</v>
      </c>
      <c r="C728" s="19" t="n">
        <v>0.606515849464656</v>
      </c>
      <c r="D728" s="19" t="n">
        <v>0.606466682862697</v>
      </c>
      <c r="E728" s="19" t="n">
        <v>0.605194681190863</v>
      </c>
      <c r="F728" s="19"/>
      <c r="G728" s="19" t="n">
        <v>0.572169128607213</v>
      </c>
      <c r="H728" s="19" t="n">
        <v>0.531712737357424</v>
      </c>
      <c r="I728" s="19" t="n">
        <v>0.512442926644472</v>
      </c>
      <c r="J728" s="19" t="n">
        <v>0.57809839682711</v>
      </c>
      <c r="K728" s="19" t="n">
        <v>0.699854713912253</v>
      </c>
      <c r="L728" s="19" t="n">
        <v>0.698769123197742</v>
      </c>
      <c r="M728" s="19"/>
      <c r="N728" s="19" t="n">
        <v>0.655450199914577</v>
      </c>
      <c r="O728" s="19" t="n">
        <v>0.617932142537512</v>
      </c>
      <c r="P728" s="19" t="n">
        <v>0.577579824420465</v>
      </c>
      <c r="Q728" s="19" t="n">
        <v>0.568175968919388</v>
      </c>
      <c r="R728" s="19"/>
      <c r="S728" s="19" t="n">
        <v>0.592059961078001</v>
      </c>
      <c r="T728" s="19" t="n">
        <v>0.654813778763167</v>
      </c>
      <c r="U728" s="19" t="n">
        <v>0.595784486129928</v>
      </c>
      <c r="V728" s="19" t="n">
        <v>0.56299538485046</v>
      </c>
      <c r="W728" s="19" t="n">
        <v>0.611005363508583</v>
      </c>
      <c r="X728" s="19" t="n">
        <v>0.562153435008625</v>
      </c>
      <c r="Y728" s="19" t="n">
        <v>0.641077219654204</v>
      </c>
      <c r="Z728" s="19" t="n">
        <v>0.614382294165751</v>
      </c>
      <c r="AA728" s="19" t="n">
        <v>0.612546858046715</v>
      </c>
      <c r="AB728" s="19"/>
      <c r="AC728" s="19" t="n">
        <v>0.608200074589713</v>
      </c>
      <c r="AD728" s="19" t="n">
        <v>0.638422576059615</v>
      </c>
      <c r="AE728" s="19" t="n">
        <v>0.512852200227296</v>
      </c>
      <c r="AF728" s="19"/>
      <c r="AG728" s="19" t="n">
        <v>0.650188505238399</v>
      </c>
      <c r="AH728" s="19" t="n">
        <v>0.565565827846373</v>
      </c>
      <c r="AI728" s="19" t="n">
        <v>0.613641296802513</v>
      </c>
      <c r="AJ728" s="19" t="n">
        <v>0.487433590101542</v>
      </c>
      <c r="AK728" s="19" t="n">
        <v>0.593040386226569</v>
      </c>
      <c r="AL728" s="19"/>
      <c r="AM728" s="19" t="n">
        <v>0.663205965245655</v>
      </c>
      <c r="AN728" s="19" t="n">
        <v>0.565535465519613</v>
      </c>
      <c r="AO728" s="19" t="n">
        <v>0.658795695233858</v>
      </c>
      <c r="AP728" s="19"/>
      <c r="AQ728" s="19" t="n">
        <v>0.536800308097145</v>
      </c>
      <c r="AR728" s="19" t="n">
        <v>0.641333365422307</v>
      </c>
      <c r="AS728" s="19" t="n">
        <v>0.614086840637046</v>
      </c>
      <c r="AT728" s="19" t="n">
        <v>0.627328243062919</v>
      </c>
      <c r="AU728" s="19" t="n">
        <v>0.526106328021345</v>
      </c>
    </row>
    <row r="729">
      <c r="B729" t="s">
        <v>340</v>
      </c>
      <c r="C729" s="19" t="n">
        <v>0.534549321406862</v>
      </c>
      <c r="D729" s="19" t="n">
        <v>0.496979366828746</v>
      </c>
      <c r="E729" s="19" t="n">
        <v>0.567793061015855</v>
      </c>
      <c r="F729" s="19"/>
      <c r="G729" s="19" t="n">
        <v>0.569881611966801</v>
      </c>
      <c r="H729" s="19" t="n">
        <v>0.466621400710029</v>
      </c>
      <c r="I729" s="19" t="n">
        <v>0.599678835315875</v>
      </c>
      <c r="J729" s="19" t="n">
        <v>0.54391555704017</v>
      </c>
      <c r="K729" s="19" t="n">
        <v>0.563556558971413</v>
      </c>
      <c r="L729" s="19" t="n">
        <v>0.496136734839648</v>
      </c>
      <c r="M729" s="19"/>
      <c r="N729" s="19" t="n">
        <v>0.612188415011179</v>
      </c>
      <c r="O729" s="19" t="n">
        <v>0.553862058411727</v>
      </c>
      <c r="P729" s="19" t="n">
        <v>0.476581261712151</v>
      </c>
      <c r="Q729" s="19" t="n">
        <v>0.477857131814566</v>
      </c>
      <c r="R729" s="19"/>
      <c r="S729" s="19" t="n">
        <v>0.554382271394155</v>
      </c>
      <c r="T729" s="19" t="n">
        <v>0.563303380996803</v>
      </c>
      <c r="U729" s="19" t="n">
        <v>0.534196044972928</v>
      </c>
      <c r="V729" s="19" t="n">
        <v>0.532767147533264</v>
      </c>
      <c r="W729" s="19" t="n">
        <v>0.627099972857414</v>
      </c>
      <c r="X729" s="19" t="n">
        <v>0.484992673796836</v>
      </c>
      <c r="Y729" s="19" t="n">
        <v>0.500574706380262</v>
      </c>
      <c r="Z729" s="19" t="n">
        <v>0.474190339559569</v>
      </c>
      <c r="AA729" s="19" t="n">
        <v>0.502894354054381</v>
      </c>
      <c r="AB729" s="19"/>
      <c r="AC729" s="19" t="n">
        <v>0.493066154851487</v>
      </c>
      <c r="AD729" s="19" t="n">
        <v>0.568996318316357</v>
      </c>
      <c r="AE729" s="19" t="n">
        <v>0.51328581263631</v>
      </c>
      <c r="AF729" s="19"/>
      <c r="AG729" s="19" t="n">
        <v>0.528356138037702</v>
      </c>
      <c r="AH729" s="19" t="n">
        <v>0.537187993435155</v>
      </c>
      <c r="AI729" s="19" t="n">
        <v>0.59309920626345</v>
      </c>
      <c r="AJ729" s="19" t="n">
        <v>0.358932615232133</v>
      </c>
      <c r="AK729" s="19" t="n">
        <v>0.47027309751214</v>
      </c>
      <c r="AL729" s="19"/>
      <c r="AM729" s="19" t="n">
        <v>0.537189668015002</v>
      </c>
      <c r="AN729" s="19" t="n">
        <v>0.530103072518016</v>
      </c>
      <c r="AO729" s="19" t="n">
        <v>0.635020692778919</v>
      </c>
      <c r="AP729" s="19"/>
      <c r="AQ729" s="19" t="n">
        <v>0.458449328891549</v>
      </c>
      <c r="AR729" s="19" t="n">
        <v>0.509771066878822</v>
      </c>
      <c r="AS729" s="19" t="n">
        <v>0.581756153923493</v>
      </c>
      <c r="AT729" s="19" t="n">
        <v>0.609657860003341</v>
      </c>
      <c r="AU729" s="19" t="n">
        <v>0.605140828939366</v>
      </c>
    </row>
    <row r="730">
      <c r="B730" t="s">
        <v>341</v>
      </c>
      <c r="C730" s="19" t="n">
        <v>0.240703254268548</v>
      </c>
      <c r="D730" s="19" t="n">
        <v>0.244901972103129</v>
      </c>
      <c r="E730" s="19" t="n">
        <v>0.238173891579312</v>
      </c>
      <c r="F730" s="19"/>
      <c r="G730" s="19" t="n">
        <v>0.269031855888386</v>
      </c>
      <c r="H730" s="19" t="n">
        <v>0.240881298214845</v>
      </c>
      <c r="I730" s="19" t="n">
        <v>0.205573891283305</v>
      </c>
      <c r="J730" s="19" t="n">
        <v>0.205948920244115</v>
      </c>
      <c r="K730" s="19" t="n">
        <v>0.22990493751452</v>
      </c>
      <c r="L730" s="19" t="n">
        <v>0.284338049180031</v>
      </c>
      <c r="M730" s="19"/>
      <c r="N730" s="19" t="n">
        <v>0.272142509319154</v>
      </c>
      <c r="O730" s="19" t="n">
        <v>0.203786883660435</v>
      </c>
      <c r="P730" s="19" t="n">
        <v>0.220194971443854</v>
      </c>
      <c r="Q730" s="19" t="n">
        <v>0.261882164137191</v>
      </c>
      <c r="R730" s="19"/>
      <c r="S730" s="19" t="n">
        <v>0.302713162292562</v>
      </c>
      <c r="T730" s="19" t="n">
        <v>0.278180769906528</v>
      </c>
      <c r="U730" s="19" t="n">
        <v>0.179034887193133</v>
      </c>
      <c r="V730" s="19" t="n">
        <v>0.240951028547372</v>
      </c>
      <c r="W730" s="19" t="n">
        <v>0.257679540756846</v>
      </c>
      <c r="X730" s="19" t="n">
        <v>0.247058094490982</v>
      </c>
      <c r="Y730" s="19" t="n">
        <v>0.222428220514854</v>
      </c>
      <c r="Z730" s="19" t="n">
        <v>0.211559589398916</v>
      </c>
      <c r="AA730" s="19" t="n">
        <v>0.17552771023926</v>
      </c>
      <c r="AB730" s="19"/>
      <c r="AC730" s="19" t="n">
        <v>0.263868044690109</v>
      </c>
      <c r="AD730" s="19" t="n">
        <v>0.227704465086511</v>
      </c>
      <c r="AE730" s="19" t="n">
        <v>0.228839690873052</v>
      </c>
      <c r="AF730" s="19"/>
      <c r="AG730" s="19" t="n">
        <v>0.271176378005161</v>
      </c>
      <c r="AH730" s="19" t="n">
        <v>0.213930873500391</v>
      </c>
      <c r="AI730" s="19" t="n">
        <v>0.226224470773367</v>
      </c>
      <c r="AJ730" s="19" t="n">
        <v>0.326806946191959</v>
      </c>
      <c r="AK730" s="19" t="n">
        <v>0.21705857358686</v>
      </c>
      <c r="AL730" s="19"/>
      <c r="AM730" s="19" t="n">
        <v>0.304703897389524</v>
      </c>
      <c r="AN730" s="19" t="n">
        <v>0.21873616200254</v>
      </c>
      <c r="AO730" s="19" t="n">
        <v>0.237787390212785</v>
      </c>
      <c r="AP730" s="19"/>
      <c r="AQ730" s="19" t="n">
        <v>0.237652996660533</v>
      </c>
      <c r="AR730" s="19" t="n">
        <v>0.249235221813479</v>
      </c>
      <c r="AS730" s="19" t="n">
        <v>0.212349450580009</v>
      </c>
      <c r="AT730" s="19" t="n">
        <v>0.306755440644687</v>
      </c>
      <c r="AU730" s="19" t="n">
        <v>0.343360745744895</v>
      </c>
    </row>
    <row r="731">
      <c r="B731" t="s">
        <v>342</v>
      </c>
      <c r="C731" s="19" t="n">
        <v>0.144135572267743</v>
      </c>
      <c r="D731" s="19" t="n">
        <v>0.170657766119627</v>
      </c>
      <c r="E731" s="19" t="n">
        <v>0.120167339110345</v>
      </c>
      <c r="F731" s="19"/>
      <c r="G731" s="19" t="n">
        <v>0.205218286331498</v>
      </c>
      <c r="H731" s="19" t="n">
        <v>0.14853159133252</v>
      </c>
      <c r="I731" s="19" t="n">
        <v>0.171817801634703</v>
      </c>
      <c r="J731" s="19" t="n">
        <v>0.108824653364187</v>
      </c>
      <c r="K731" s="19" t="n">
        <v>0.124043430669395</v>
      </c>
      <c r="L731" s="19" t="n">
        <v>0.132801377054498</v>
      </c>
      <c r="M731" s="19"/>
      <c r="N731" s="19" t="n">
        <v>0.153426642776903</v>
      </c>
      <c r="O731" s="19" t="n">
        <v>0.1140317566628</v>
      </c>
      <c r="P731" s="19" t="n">
        <v>0.174172000605693</v>
      </c>
      <c r="Q731" s="19" t="n">
        <v>0.138699345785425</v>
      </c>
      <c r="R731" s="19"/>
      <c r="S731" s="19" t="n">
        <v>0.158668556610763</v>
      </c>
      <c r="T731" s="19" t="n">
        <v>0.13666886673812</v>
      </c>
      <c r="U731" s="19" t="n">
        <v>0.118844097681128</v>
      </c>
      <c r="V731" s="19" t="n">
        <v>0.129422109057327</v>
      </c>
      <c r="W731" s="19" t="n">
        <v>0.114371687560498</v>
      </c>
      <c r="X731" s="19" t="n">
        <v>0.196504239523463</v>
      </c>
      <c r="Y731" s="19" t="n">
        <v>0.124627347484396</v>
      </c>
      <c r="Z731" s="19" t="n">
        <v>0.207106784327581</v>
      </c>
      <c r="AA731" s="19" t="n">
        <v>0.137144610696795</v>
      </c>
      <c r="AB731" s="19"/>
      <c r="AC731" s="19" t="n">
        <v>0.146212417596325</v>
      </c>
      <c r="AD731" s="19" t="n">
        <v>0.145420882858281</v>
      </c>
      <c r="AE731" s="19" t="n">
        <v>0.141474142506954</v>
      </c>
      <c r="AF731" s="19"/>
      <c r="AG731" s="19" t="n">
        <v>0.138862433331037</v>
      </c>
      <c r="AH731" s="19" t="n">
        <v>0.16577428966501</v>
      </c>
      <c r="AI731" s="19" t="n">
        <v>0.130501603559284</v>
      </c>
      <c r="AJ731" s="19" t="n">
        <v>0.121033180442458</v>
      </c>
      <c r="AK731" s="19" t="n">
        <v>0.121812607185152</v>
      </c>
      <c r="AL731" s="19"/>
      <c r="AM731" s="19" t="n">
        <v>0.172887141546444</v>
      </c>
      <c r="AN731" s="19" t="n">
        <v>0.154850454397807</v>
      </c>
      <c r="AO731" s="19" t="n">
        <v>0.139506060287315</v>
      </c>
      <c r="AP731" s="19"/>
      <c r="AQ731" s="19" t="n">
        <v>0.162155275221873</v>
      </c>
      <c r="AR731" s="19" t="n">
        <v>0.119122286525966</v>
      </c>
      <c r="AS731" s="19" t="n">
        <v>0.136575792945584</v>
      </c>
      <c r="AT731" s="19" t="n">
        <v>0.180196200940678</v>
      </c>
      <c r="AU731" s="19" t="n">
        <v>0.179921951059789</v>
      </c>
    </row>
    <row r="732">
      <c r="B732" t="s">
        <v>343</v>
      </c>
      <c r="C732" s="19" t="n">
        <v>0.139034381970282</v>
      </c>
      <c r="D732" s="19" t="n">
        <v>0.127487123578549</v>
      </c>
      <c r="E732" s="19" t="n">
        <v>0.148597747174022</v>
      </c>
      <c r="F732" s="19"/>
      <c r="G732" s="19" t="n">
        <v>0.218984501864847</v>
      </c>
      <c r="H732" s="19" t="n">
        <v>0.187691902475658</v>
      </c>
      <c r="I732" s="19" t="n">
        <v>0.170935654387801</v>
      </c>
      <c r="J732" s="19" t="n">
        <v>0.185594465462453</v>
      </c>
      <c r="K732" s="19" t="n">
        <v>0.0699564180202342</v>
      </c>
      <c r="L732" s="19" t="n">
        <v>0.0589657533939072</v>
      </c>
      <c r="M732" s="19"/>
      <c r="N732" s="19" t="n">
        <v>0.111215001172084</v>
      </c>
      <c r="O732" s="19" t="n">
        <v>0.150469326870865</v>
      </c>
      <c r="P732" s="19" t="n">
        <v>0.16360124604807</v>
      </c>
      <c r="Q732" s="19" t="n">
        <v>0.133325680543852</v>
      </c>
      <c r="R732" s="19"/>
      <c r="S732" s="19" t="n">
        <v>0.177579224031763</v>
      </c>
      <c r="T732" s="19" t="n">
        <v>0.121790479423161</v>
      </c>
      <c r="U732" s="19" t="n">
        <v>0.095895422928479</v>
      </c>
      <c r="V732" s="19" t="n">
        <v>0.142044196099295</v>
      </c>
      <c r="W732" s="19" t="n">
        <v>0.0909570890818525</v>
      </c>
      <c r="X732" s="19" t="n">
        <v>0.152256141275713</v>
      </c>
      <c r="Y732" s="19" t="n">
        <v>0.140112844603697</v>
      </c>
      <c r="Z732" s="19" t="n">
        <v>0.153855764722863</v>
      </c>
      <c r="AA732" s="19" t="n">
        <v>0.160630915217616</v>
      </c>
      <c r="AB732" s="19"/>
      <c r="AC732" s="19" t="n">
        <v>0.114893089593868</v>
      </c>
      <c r="AD732" s="19" t="n">
        <v>0.145904361580748</v>
      </c>
      <c r="AE732" s="19" t="n">
        <v>0.132384471250238</v>
      </c>
      <c r="AF732" s="19"/>
      <c r="AG732" s="19" t="n">
        <v>0.104980101048743</v>
      </c>
      <c r="AH732" s="19" t="n">
        <v>0.162610855576136</v>
      </c>
      <c r="AI732" s="19" t="n">
        <v>0.169933330136947</v>
      </c>
      <c r="AJ732" s="19" t="n">
        <v>0.181242069375305</v>
      </c>
      <c r="AK732" s="19" t="n">
        <v>0.123013370711738</v>
      </c>
      <c r="AL732" s="19"/>
      <c r="AM732" s="19" t="n">
        <v>0.107385971422603</v>
      </c>
      <c r="AN732" s="19" t="n">
        <v>0.173934947925192</v>
      </c>
      <c r="AO732" s="19" t="n">
        <v>0.204294242716192</v>
      </c>
      <c r="AP732" s="19"/>
      <c r="AQ732" s="19" t="n">
        <v>0.138264337589959</v>
      </c>
      <c r="AR732" s="19" t="n">
        <v>0.132541678368103</v>
      </c>
      <c r="AS732" s="19" t="n">
        <v>0.148573140584962</v>
      </c>
      <c r="AT732" s="19" t="n">
        <v>0.158360913890855</v>
      </c>
      <c r="AU732" s="19" t="n">
        <v>0.142109913075763</v>
      </c>
    </row>
    <row r="733">
      <c r="B733" t="s">
        <v>88</v>
      </c>
      <c r="C733" s="19" t="n">
        <v>0.0469517839830198</v>
      </c>
      <c r="D733" s="19" t="n">
        <v>0.0470842860497762</v>
      </c>
      <c r="E733" s="19" t="n">
        <v>0.0471004618617505</v>
      </c>
      <c r="F733" s="19"/>
      <c r="G733" s="19" t="n">
        <v>0.0272539646514653</v>
      </c>
      <c r="H733" s="19" t="n">
        <v>0.0761262650403294</v>
      </c>
      <c r="I733" s="19" t="n">
        <v>0.0615296749318053</v>
      </c>
      <c r="J733" s="19" t="n">
        <v>0.0377861478979348</v>
      </c>
      <c r="K733" s="19" t="n">
        <v>0.0242026150334677</v>
      </c>
      <c r="L733" s="19" t="n">
        <v>0.0465346177635782</v>
      </c>
      <c r="M733" s="19"/>
      <c r="N733" s="19" t="n">
        <v>0.0282020715854899</v>
      </c>
      <c r="O733" s="19" t="n">
        <v>0.0419834832286589</v>
      </c>
      <c r="P733" s="19" t="n">
        <v>0.0473193805124182</v>
      </c>
      <c r="Q733" s="19" t="n">
        <v>0.0726183792203219</v>
      </c>
      <c r="R733" s="19"/>
      <c r="S733" s="19" t="n">
        <v>0.031601353035832</v>
      </c>
      <c r="T733" s="19" t="n">
        <v>0.0381462448682701</v>
      </c>
      <c r="U733" s="19" t="n">
        <v>0.0681334593151899</v>
      </c>
      <c r="V733" s="19" t="n">
        <v>0.0676686064464018</v>
      </c>
      <c r="W733" s="19" t="n">
        <v>0.0239503351254367</v>
      </c>
      <c r="X733" s="19" t="n">
        <v>0.0822420069889803</v>
      </c>
      <c r="Y733" s="19" t="n">
        <v>0.0213805740434444</v>
      </c>
      <c r="Z733" s="19" t="n">
        <v>0.035382650369186</v>
      </c>
      <c r="AA733" s="19" t="n">
        <v>0.0526821487012818</v>
      </c>
      <c r="AB733" s="19"/>
      <c r="AC733" s="19" t="n">
        <v>0.046876774452926</v>
      </c>
      <c r="AD733" s="19" t="n">
        <v>0.0344065980593669</v>
      </c>
      <c r="AE733" s="19" t="n">
        <v>0.0840971646573824</v>
      </c>
      <c r="AF733" s="19"/>
      <c r="AG733" s="19" t="n">
        <v>0.0398565734641048</v>
      </c>
      <c r="AH733" s="19" t="n">
        <v>0.0382911136001818</v>
      </c>
      <c r="AI733" s="19" t="n">
        <v>0.0456170734228829</v>
      </c>
      <c r="AJ733" s="19" t="n">
        <v>0</v>
      </c>
      <c r="AK733" s="19" t="n">
        <v>0.0803193478211629</v>
      </c>
      <c r="AL733" s="19"/>
      <c r="AM733" s="19" t="n">
        <v>0.0262523992932088</v>
      </c>
      <c r="AN733" s="19" t="n">
        <v>0.0383815667476096</v>
      </c>
      <c r="AO733" s="19" t="n">
        <v>0.0140188654119584</v>
      </c>
      <c r="AP733" s="19"/>
      <c r="AQ733" s="19" t="n">
        <v>0.0753792506483844</v>
      </c>
      <c r="AR733" s="19" t="n">
        <v>0.0561872771966282</v>
      </c>
      <c r="AS733" s="19" t="n">
        <v>0.0281385272027224</v>
      </c>
      <c r="AT733" s="19" t="n">
        <v>0.0274439187669004</v>
      </c>
      <c r="AU733" s="19" t="n">
        <v>0</v>
      </c>
    </row>
    <row r="734">
      <c r="B734" t="s">
        <v>245</v>
      </c>
      <c r="C734" s="19" t="n">
        <v>0.00481777499082014</v>
      </c>
      <c r="D734" s="19" t="n">
        <v>0.00464598658923774</v>
      </c>
      <c r="E734" s="19" t="n">
        <v>0.00500641333072985</v>
      </c>
      <c r="F734" s="19"/>
      <c r="G734" s="19" t="n">
        <v>0.00819110568968521</v>
      </c>
      <c r="H734" s="19" t="n">
        <v>0</v>
      </c>
      <c r="I734" s="19" t="n">
        <v>0.00542782540321693</v>
      </c>
      <c r="J734" s="19" t="n">
        <v>0.00512549099538664</v>
      </c>
      <c r="K734" s="19" t="n">
        <v>0.0112006687894838</v>
      </c>
      <c r="L734" s="19" t="n">
        <v>0.00180038478243625</v>
      </c>
      <c r="M734" s="19"/>
      <c r="N734" s="19" t="n">
        <v>0.0075672461127998</v>
      </c>
      <c r="O734" s="19" t="n">
        <v>0.00507941326663679</v>
      </c>
      <c r="P734" s="19" t="n">
        <v>0.00263699427624418</v>
      </c>
      <c r="Q734" s="19" t="n">
        <v>0.00355261942439784</v>
      </c>
      <c r="R734" s="19"/>
      <c r="S734" s="19" t="n">
        <v>0.00800689363518615</v>
      </c>
      <c r="T734" s="19" t="n">
        <v>0.00354875893636434</v>
      </c>
      <c r="U734" s="19" t="n">
        <v>0.0118964333024549</v>
      </c>
      <c r="V734" s="19" t="n">
        <v>0</v>
      </c>
      <c r="W734" s="19" t="n">
        <v>0.00566365965239933</v>
      </c>
      <c r="X734" s="19" t="n">
        <v>0.0043397986407467</v>
      </c>
      <c r="Y734" s="19" t="n">
        <v>0.00429220187771715</v>
      </c>
      <c r="Z734" s="19" t="n">
        <v>0.00833544681960768</v>
      </c>
      <c r="AA734" s="19" t="n">
        <v>0</v>
      </c>
      <c r="AB734" s="19"/>
      <c r="AC734" s="19" t="n">
        <v>0.00556271945669135</v>
      </c>
      <c r="AD734" s="19" t="n">
        <v>0.00451175051293596</v>
      </c>
      <c r="AE734" s="19" t="n">
        <v>0</v>
      </c>
      <c r="AF734" s="19"/>
      <c r="AG734" s="19" t="n">
        <v>0.00192294796570546</v>
      </c>
      <c r="AH734" s="19" t="n">
        <v>0.00493577407229183</v>
      </c>
      <c r="AI734" s="19" t="n">
        <v>0</v>
      </c>
      <c r="AJ734" s="19" t="n">
        <v>0</v>
      </c>
      <c r="AK734" s="19" t="n">
        <v>0.00340782884125995</v>
      </c>
      <c r="AL734" s="19"/>
      <c r="AM734" s="19" t="n">
        <v>0.00186343717799523</v>
      </c>
      <c r="AN734" s="19" t="n">
        <v>0.00357315642013401</v>
      </c>
      <c r="AO734" s="19" t="n">
        <v>0</v>
      </c>
      <c r="AP734" s="19"/>
      <c r="AQ734" s="19" t="n">
        <v>0</v>
      </c>
      <c r="AR734" s="19" t="n">
        <v>0.00523408400962243</v>
      </c>
      <c r="AS734" s="19" t="n">
        <v>0.00673370024573578</v>
      </c>
      <c r="AT734" s="19" t="n">
        <v>0.00423531794797218</v>
      </c>
      <c r="AU734" s="19" t="n">
        <v>0</v>
      </c>
    </row>
    <row r="735">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row>
    <row r="736">
      <c r="B736" s="7" t="s">
        <v>346</v>
      </c>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row>
    <row r="737">
      <c r="B737" s="26" t="s">
        <v>79</v>
      </c>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row>
    <row r="738">
      <c r="B738" t="s">
        <v>345</v>
      </c>
      <c r="C738" s="19" t="n">
        <v>0.0734059603325073</v>
      </c>
      <c r="D738" s="19" t="n">
        <v>0.0899420631511178</v>
      </c>
      <c r="E738" s="19" t="n">
        <v>0.0583666391452838</v>
      </c>
      <c r="F738" s="19"/>
      <c r="G738" s="19" t="n">
        <v>0.12731721691308</v>
      </c>
      <c r="H738" s="19" t="n">
        <v>0.136958758491562</v>
      </c>
      <c r="I738" s="19" t="n">
        <v>0.0947392558160758</v>
      </c>
      <c r="J738" s="19" t="n">
        <v>0.0458565695057495</v>
      </c>
      <c r="K738" s="19" t="n">
        <v>0.0497742186534646</v>
      </c>
      <c r="L738" s="19" t="n">
        <v>0.0235667642945954</v>
      </c>
      <c r="M738" s="19"/>
      <c r="N738" s="19" t="n">
        <v>0.0900779712771349</v>
      </c>
      <c r="O738" s="19" t="n">
        <v>0.039535885017861</v>
      </c>
      <c r="P738" s="19" t="n">
        <v>0.0950125644620954</v>
      </c>
      <c r="Q738" s="19" t="n">
        <v>0.0707044478089171</v>
      </c>
      <c r="R738" s="19"/>
      <c r="S738" s="19" t="n">
        <v>0.118899469627763</v>
      </c>
      <c r="T738" s="19" t="n">
        <v>0.0490075904512008</v>
      </c>
      <c r="U738" s="19" t="n">
        <v>0.112910420288092</v>
      </c>
      <c r="V738" s="19" t="n">
        <v>0.0543676600231134</v>
      </c>
      <c r="W738" s="19" t="n">
        <v>0.0526685940183469</v>
      </c>
      <c r="X738" s="19" t="n">
        <v>0.0884846700827104</v>
      </c>
      <c r="Y738" s="19" t="n">
        <v>0.0253095491491624</v>
      </c>
      <c r="Z738" s="19" t="n">
        <v>0.0666630758393334</v>
      </c>
      <c r="AA738" s="19" t="n">
        <v>0.0747634986190419</v>
      </c>
      <c r="AB738" s="19"/>
      <c r="AC738" s="19" t="n">
        <v>0.0626850488610409</v>
      </c>
      <c r="AD738" s="19" t="n">
        <v>0.0754096112908543</v>
      </c>
      <c r="AE738" s="19" t="n">
        <v>0.0870615233219984</v>
      </c>
      <c r="AF738" s="19"/>
      <c r="AG738" s="19" t="n">
        <v>0.06727608450132</v>
      </c>
      <c r="AH738" s="19" t="n">
        <v>0.096492514056777</v>
      </c>
      <c r="AI738" s="19" t="n">
        <v>0.063951516680813</v>
      </c>
      <c r="AJ738" s="19" t="n">
        <v>0.0363949842575215</v>
      </c>
      <c r="AK738" s="19" t="n">
        <v>0.0695057675636886</v>
      </c>
      <c r="AL738" s="19"/>
      <c r="AM738" s="19" t="n">
        <v>0.0722267525849407</v>
      </c>
      <c r="AN738" s="19" t="n">
        <v>0.0989431289982421</v>
      </c>
      <c r="AO738" s="19" t="n">
        <v>0.0731846830703429</v>
      </c>
      <c r="AP738" s="19"/>
      <c r="AQ738" s="19" t="n">
        <v>0.0704871047784909</v>
      </c>
      <c r="AR738" s="19" t="n">
        <v>0.0609965297191424</v>
      </c>
      <c r="AS738" s="19" t="n">
        <v>0.0742475234220488</v>
      </c>
      <c r="AT738" s="19" t="n">
        <v>0.114211457579008</v>
      </c>
      <c r="AU738" s="19" t="n">
        <v>0.286565657515436</v>
      </c>
    </row>
    <row r="739">
      <c r="B739" t="s">
        <v>173</v>
      </c>
      <c r="C739" s="19" t="n">
        <v>0.216451656282251</v>
      </c>
      <c r="D739" s="19" t="n">
        <v>0.235893811309387</v>
      </c>
      <c r="E739" s="19" t="n">
        <v>0.196946444711609</v>
      </c>
      <c r="F739" s="19"/>
      <c r="G739" s="19" t="n">
        <v>0.346384038741337</v>
      </c>
      <c r="H739" s="19" t="n">
        <v>0.297030705642003</v>
      </c>
      <c r="I739" s="19" t="n">
        <v>0.24105205988597</v>
      </c>
      <c r="J739" s="19" t="n">
        <v>0.19520295230213</v>
      </c>
      <c r="K739" s="19" t="n">
        <v>0.154603796428265</v>
      </c>
      <c r="L739" s="19" t="n">
        <v>0.138987652816558</v>
      </c>
      <c r="M739" s="19"/>
      <c r="N739" s="19" t="n">
        <v>0.251786209979668</v>
      </c>
      <c r="O739" s="19" t="n">
        <v>0.198134880954488</v>
      </c>
      <c r="P739" s="19" t="n">
        <v>0.24211040626159</v>
      </c>
      <c r="Q739" s="19" t="n">
        <v>0.177394138074141</v>
      </c>
      <c r="R739" s="19"/>
      <c r="S739" s="19" t="n">
        <v>0.261210828665573</v>
      </c>
      <c r="T739" s="19" t="n">
        <v>0.192849507893854</v>
      </c>
      <c r="U739" s="19" t="n">
        <v>0.180133978558629</v>
      </c>
      <c r="V739" s="19" t="n">
        <v>0.207682087704618</v>
      </c>
      <c r="W739" s="19" t="n">
        <v>0.214376506830319</v>
      </c>
      <c r="X739" s="19" t="n">
        <v>0.218503948536208</v>
      </c>
      <c r="Y739" s="19" t="n">
        <v>0.222560663761592</v>
      </c>
      <c r="Z739" s="19" t="n">
        <v>0.208161919608726</v>
      </c>
      <c r="AA739" s="19" t="n">
        <v>0.226305584515946</v>
      </c>
      <c r="AB739" s="19"/>
      <c r="AC739" s="19" t="n">
        <v>0.193322007219617</v>
      </c>
      <c r="AD739" s="19" t="n">
        <v>0.220853525030248</v>
      </c>
      <c r="AE739" s="19" t="n">
        <v>0.244367693264915</v>
      </c>
      <c r="AF739" s="19"/>
      <c r="AG739" s="19" t="n">
        <v>0.200197111759782</v>
      </c>
      <c r="AH739" s="19" t="n">
        <v>0.237403751951332</v>
      </c>
      <c r="AI739" s="19" t="n">
        <v>0.202264588291691</v>
      </c>
      <c r="AJ739" s="19" t="n">
        <v>0.280307673487493</v>
      </c>
      <c r="AK739" s="19" t="n">
        <v>0.188177198330796</v>
      </c>
      <c r="AL739" s="19"/>
      <c r="AM739" s="19" t="n">
        <v>0.249740261122254</v>
      </c>
      <c r="AN739" s="19" t="n">
        <v>0.233374766432763</v>
      </c>
      <c r="AO739" s="19" t="n">
        <v>0.20826493557161</v>
      </c>
      <c r="AP739" s="19"/>
      <c r="AQ739" s="19" t="n">
        <v>0.168841685844432</v>
      </c>
      <c r="AR739" s="19" t="n">
        <v>0.182303085469408</v>
      </c>
      <c r="AS739" s="19" t="n">
        <v>0.249220958534459</v>
      </c>
      <c r="AT739" s="19" t="n">
        <v>0.295308241956397</v>
      </c>
      <c r="AU739" s="19" t="n">
        <v>0.196072684382013</v>
      </c>
    </row>
    <row r="740">
      <c r="B740" t="s">
        <v>174</v>
      </c>
      <c r="C740" s="19" t="n">
        <v>0.635522469409727</v>
      </c>
      <c r="D740" s="19" t="n">
        <v>0.601930879579042</v>
      </c>
      <c r="E740" s="19" t="n">
        <v>0.667401610619175</v>
      </c>
      <c r="F740" s="19"/>
      <c r="G740" s="19" t="n">
        <v>0.451888676395245</v>
      </c>
      <c r="H740" s="19" t="n">
        <v>0.444390293379309</v>
      </c>
      <c r="I740" s="19" t="n">
        <v>0.560724291195079</v>
      </c>
      <c r="J740" s="19" t="n">
        <v>0.68849441644177</v>
      </c>
      <c r="K740" s="19" t="n">
        <v>0.730639309931334</v>
      </c>
      <c r="L740" s="19" t="n">
        <v>0.807509468720026</v>
      </c>
      <c r="M740" s="19"/>
      <c r="N740" s="19" t="n">
        <v>0.596862110185182</v>
      </c>
      <c r="O740" s="19" t="n">
        <v>0.680608054771517</v>
      </c>
      <c r="P740" s="19" t="n">
        <v>0.580974524942215</v>
      </c>
      <c r="Q740" s="19" t="n">
        <v>0.675780357260783</v>
      </c>
      <c r="R740" s="19"/>
      <c r="S740" s="19" t="n">
        <v>0.558068818460177</v>
      </c>
      <c r="T740" s="19" t="n">
        <v>0.696903226509399</v>
      </c>
      <c r="U740" s="19" t="n">
        <v>0.598609153051189</v>
      </c>
      <c r="V740" s="19" t="n">
        <v>0.675881883328917</v>
      </c>
      <c r="W740" s="19" t="n">
        <v>0.690609202029047</v>
      </c>
      <c r="X740" s="19" t="n">
        <v>0.568866613773761</v>
      </c>
      <c r="Y740" s="19" t="n">
        <v>0.688668167467365</v>
      </c>
      <c r="Z740" s="19" t="n">
        <v>0.686131511736612</v>
      </c>
      <c r="AA740" s="19" t="n">
        <v>0.604885764390875</v>
      </c>
      <c r="AB740" s="19"/>
      <c r="AC740" s="19" t="n">
        <v>0.683963192526196</v>
      </c>
      <c r="AD740" s="19" t="n">
        <v>0.624595948809611</v>
      </c>
      <c r="AE740" s="19" t="n">
        <v>0.559759910629451</v>
      </c>
      <c r="AF740" s="19"/>
      <c r="AG740" s="19" t="n">
        <v>0.679599383135406</v>
      </c>
      <c r="AH740" s="19" t="n">
        <v>0.587370053199294</v>
      </c>
      <c r="AI740" s="19" t="n">
        <v>0.681203907435209</v>
      </c>
      <c r="AJ740" s="19" t="n">
        <v>0.597979379654795</v>
      </c>
      <c r="AK740" s="19" t="n">
        <v>0.626515994684608</v>
      </c>
      <c r="AL740" s="19"/>
      <c r="AM740" s="19" t="n">
        <v>0.623177574494794</v>
      </c>
      <c r="AN740" s="19" t="n">
        <v>0.579454947728218</v>
      </c>
      <c r="AO740" s="19" t="n">
        <v>0.657738590108511</v>
      </c>
      <c r="AP740" s="19"/>
      <c r="AQ740" s="19" t="n">
        <v>0.66654304189122</v>
      </c>
      <c r="AR740" s="19" t="n">
        <v>0.701702545663025</v>
      </c>
      <c r="AS740" s="19" t="n">
        <v>0.595749588774677</v>
      </c>
      <c r="AT740" s="19" t="n">
        <v>0.511711500790219</v>
      </c>
      <c r="AU740" s="19" t="n">
        <v>0.477332084333694</v>
      </c>
    </row>
    <row r="741">
      <c r="B741" t="s">
        <v>88</v>
      </c>
      <c r="C741" s="19" t="n">
        <v>0.0746199139755147</v>
      </c>
      <c r="D741" s="19" t="n">
        <v>0.0722332459604529</v>
      </c>
      <c r="E741" s="19" t="n">
        <v>0.0772853055239313</v>
      </c>
      <c r="F741" s="19"/>
      <c r="G741" s="19" t="n">
        <v>0.0744100679503376</v>
      </c>
      <c r="H741" s="19" t="n">
        <v>0.121620242487126</v>
      </c>
      <c r="I741" s="19" t="n">
        <v>0.103484393102875</v>
      </c>
      <c r="J741" s="19" t="n">
        <v>0.0704460617503507</v>
      </c>
      <c r="K741" s="19" t="n">
        <v>0.0649826749869367</v>
      </c>
      <c r="L741" s="19" t="n">
        <v>0.0299361141688205</v>
      </c>
      <c r="M741" s="19"/>
      <c r="N741" s="19" t="n">
        <v>0.0612737085580154</v>
      </c>
      <c r="O741" s="19" t="n">
        <v>0.0817211792561343</v>
      </c>
      <c r="P741" s="19" t="n">
        <v>0.0819025043341004</v>
      </c>
      <c r="Q741" s="19" t="n">
        <v>0.076121056856159</v>
      </c>
      <c r="R741" s="19"/>
      <c r="S741" s="19" t="n">
        <v>0.0618208832464874</v>
      </c>
      <c r="T741" s="19" t="n">
        <v>0.0612396751455458</v>
      </c>
      <c r="U741" s="19" t="n">
        <v>0.10834644810209</v>
      </c>
      <c r="V741" s="19" t="n">
        <v>0.0620683689433517</v>
      </c>
      <c r="W741" s="19" t="n">
        <v>0.0423456971222873</v>
      </c>
      <c r="X741" s="19" t="n">
        <v>0.124144767607321</v>
      </c>
      <c r="Y741" s="19" t="n">
        <v>0.0634616196218797</v>
      </c>
      <c r="Z741" s="19" t="n">
        <v>0.0390434928153287</v>
      </c>
      <c r="AA741" s="19" t="n">
        <v>0.0940451524741371</v>
      </c>
      <c r="AB741" s="19"/>
      <c r="AC741" s="19" t="n">
        <v>0.0600297513931466</v>
      </c>
      <c r="AD741" s="19" t="n">
        <v>0.0791409148692866</v>
      </c>
      <c r="AE741" s="19" t="n">
        <v>0.108810872783635</v>
      </c>
      <c r="AF741" s="19"/>
      <c r="AG741" s="19" t="n">
        <v>0.052927420603492</v>
      </c>
      <c r="AH741" s="19" t="n">
        <v>0.0787336807925966</v>
      </c>
      <c r="AI741" s="19" t="n">
        <v>0.0525799875922864</v>
      </c>
      <c r="AJ741" s="19" t="n">
        <v>0.08531796260019</v>
      </c>
      <c r="AK741" s="19" t="n">
        <v>0.115801039420908</v>
      </c>
      <c r="AL741" s="19"/>
      <c r="AM741" s="19" t="n">
        <v>0.054855411798011</v>
      </c>
      <c r="AN741" s="19" t="n">
        <v>0.0882271568407769</v>
      </c>
      <c r="AO741" s="19" t="n">
        <v>0.0608117912495362</v>
      </c>
      <c r="AP741" s="19"/>
      <c r="AQ741" s="19" t="n">
        <v>0.0941281674858573</v>
      </c>
      <c r="AR741" s="19" t="n">
        <v>0.0549978391484248</v>
      </c>
      <c r="AS741" s="19" t="n">
        <v>0.0807819292688148</v>
      </c>
      <c r="AT741" s="19" t="n">
        <v>0.0787687996743757</v>
      </c>
      <c r="AU741" s="19" t="n">
        <v>0.0400295737688566</v>
      </c>
    </row>
    <row r="742">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row>
    <row r="743">
      <c r="B743" s="7" t="s">
        <v>347</v>
      </c>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row>
    <row r="744">
      <c r="B744" s="26" t="s">
        <v>79</v>
      </c>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row>
    <row r="745">
      <c r="B745" t="s">
        <v>284</v>
      </c>
      <c r="C745" s="19" t="n">
        <v>0.221585675275137</v>
      </c>
      <c r="D745" s="19" t="n">
        <v>0.218315424586093</v>
      </c>
      <c r="E745" s="19" t="n">
        <v>0.223887538737616</v>
      </c>
      <c r="F745" s="19"/>
      <c r="G745" s="19" t="n">
        <v>0.267575258676387</v>
      </c>
      <c r="H745" s="19" t="n">
        <v>0.235611618732809</v>
      </c>
      <c r="I745" s="19" t="n">
        <v>0.25703969809622</v>
      </c>
      <c r="J745" s="19" t="n">
        <v>0.182403567538646</v>
      </c>
      <c r="K745" s="19" t="n">
        <v>0.202648455713728</v>
      </c>
      <c r="L745" s="19" t="n">
        <v>0.206650548563615</v>
      </c>
      <c r="M745" s="19"/>
      <c r="N745" s="19" t="n">
        <v>0.217187375626549</v>
      </c>
      <c r="O745" s="19" t="n">
        <v>0.212575561078588</v>
      </c>
      <c r="P745" s="19" t="n">
        <v>0.225989034326612</v>
      </c>
      <c r="Q745" s="19" t="n">
        <v>0.230585414832623</v>
      </c>
      <c r="R745" s="19"/>
      <c r="S745" s="19" t="n">
        <v>0.225048740942724</v>
      </c>
      <c r="T745" s="19" t="n">
        <v>0.21768309529434</v>
      </c>
      <c r="U745" s="19" t="n">
        <v>0.175723135089851</v>
      </c>
      <c r="V745" s="19" t="n">
        <v>0.194550706700928</v>
      </c>
      <c r="W745" s="19" t="n">
        <v>0.255832912167513</v>
      </c>
      <c r="X745" s="19" t="n">
        <v>0.218338680621129</v>
      </c>
      <c r="Y745" s="19" t="n">
        <v>0.213570934592514</v>
      </c>
      <c r="Z745" s="19" t="n">
        <v>0.234153348857302</v>
      </c>
      <c r="AA745" s="19" t="n">
        <v>0.262400404721024</v>
      </c>
      <c r="AB745" s="19"/>
      <c r="AC745" s="19" t="n">
        <v>0.220317055846559</v>
      </c>
      <c r="AD745" s="19" t="n">
        <v>0.208399963054909</v>
      </c>
      <c r="AE745" s="19" t="n">
        <v>0.27229059742814</v>
      </c>
      <c r="AF745" s="19"/>
      <c r="AG745" s="19" t="n">
        <v>0.260573489973326</v>
      </c>
      <c r="AH745" s="19" t="n">
        <v>0.206782798037253</v>
      </c>
      <c r="AI745" s="19" t="n">
        <v>0.141107365860432</v>
      </c>
      <c r="AJ745" s="19" t="n">
        <v>0.134115838044933</v>
      </c>
      <c r="AK745" s="19" t="n">
        <v>0.22529473386017</v>
      </c>
      <c r="AL745" s="19"/>
      <c r="AM745" s="19" t="n">
        <v>0.271494768891185</v>
      </c>
      <c r="AN745" s="19" t="n">
        <v>0.224085696956082</v>
      </c>
      <c r="AO745" s="19" t="n">
        <v>0.197218521117253</v>
      </c>
      <c r="AP745" s="19"/>
      <c r="AQ745" s="19" t="n">
        <v>0.191176635184652</v>
      </c>
      <c r="AR745" s="19" t="n">
        <v>0.222825056293553</v>
      </c>
      <c r="AS745" s="19" t="n">
        <v>0.22684501092449</v>
      </c>
      <c r="AT745" s="19" t="n">
        <v>0.261401731833392</v>
      </c>
      <c r="AU745" s="19" t="n">
        <v>0.4383575448992</v>
      </c>
    </row>
    <row r="746">
      <c r="B746" t="s">
        <v>285</v>
      </c>
      <c r="C746" s="19" t="n">
        <v>0.462055825420624</v>
      </c>
      <c r="D746" s="19" t="n">
        <v>0.452631102672255</v>
      </c>
      <c r="E746" s="19" t="n">
        <v>0.471444655745753</v>
      </c>
      <c r="F746" s="19"/>
      <c r="G746" s="19" t="n">
        <v>0.375284590776703</v>
      </c>
      <c r="H746" s="19" t="n">
        <v>0.491784267451283</v>
      </c>
      <c r="I746" s="19" t="n">
        <v>0.423563869009445</v>
      </c>
      <c r="J746" s="19" t="n">
        <v>0.530439266519415</v>
      </c>
      <c r="K746" s="19" t="n">
        <v>0.471500449517634</v>
      </c>
      <c r="L746" s="19" t="n">
        <v>0.451407778145242</v>
      </c>
      <c r="M746" s="19"/>
      <c r="N746" s="19" t="n">
        <v>0.478809150899769</v>
      </c>
      <c r="O746" s="19" t="n">
        <v>0.449193439717726</v>
      </c>
      <c r="P746" s="19" t="n">
        <v>0.499352419026122</v>
      </c>
      <c r="Q746" s="19" t="n">
        <v>0.425819226550471</v>
      </c>
      <c r="R746" s="19"/>
      <c r="S746" s="19" t="n">
        <v>0.468260857398367</v>
      </c>
      <c r="T746" s="19" t="n">
        <v>0.447500642036851</v>
      </c>
      <c r="U746" s="19" t="n">
        <v>0.463148926915978</v>
      </c>
      <c r="V746" s="19" t="n">
        <v>0.500985514529348</v>
      </c>
      <c r="W746" s="19" t="n">
        <v>0.448710228750024</v>
      </c>
      <c r="X746" s="19" t="n">
        <v>0.431851908649064</v>
      </c>
      <c r="Y746" s="19" t="n">
        <v>0.487936990183685</v>
      </c>
      <c r="Z746" s="19" t="n">
        <v>0.455676557710267</v>
      </c>
      <c r="AA746" s="19" t="n">
        <v>0.455152135525006</v>
      </c>
      <c r="AB746" s="19"/>
      <c r="AC746" s="19" t="n">
        <v>0.46977956520846</v>
      </c>
      <c r="AD746" s="19" t="n">
        <v>0.490170763155622</v>
      </c>
      <c r="AE746" s="19" t="n">
        <v>0.395843086909722</v>
      </c>
      <c r="AF746" s="19"/>
      <c r="AG746" s="19" t="n">
        <v>0.482837345785336</v>
      </c>
      <c r="AH746" s="19" t="n">
        <v>0.473856259338282</v>
      </c>
      <c r="AI746" s="19" t="n">
        <v>0.498396453842813</v>
      </c>
      <c r="AJ746" s="19" t="n">
        <v>0.496097679259972</v>
      </c>
      <c r="AK746" s="19" t="n">
        <v>0.390630609022035</v>
      </c>
      <c r="AL746" s="19"/>
      <c r="AM746" s="19" t="n">
        <v>0.473267090085657</v>
      </c>
      <c r="AN746" s="19" t="n">
        <v>0.472614397043629</v>
      </c>
      <c r="AO746" s="19" t="n">
        <v>0.471057619538295</v>
      </c>
      <c r="AP746" s="19"/>
      <c r="AQ746" s="19" t="n">
        <v>0.461430813687773</v>
      </c>
      <c r="AR746" s="19" t="n">
        <v>0.469031365129136</v>
      </c>
      <c r="AS746" s="19" t="n">
        <v>0.478313069621475</v>
      </c>
      <c r="AT746" s="19" t="n">
        <v>0.406024706129492</v>
      </c>
      <c r="AU746" s="19" t="n">
        <v>0.292511988102817</v>
      </c>
    </row>
    <row r="747">
      <c r="B747" t="s">
        <v>286</v>
      </c>
      <c r="C747" s="19" t="n">
        <v>0.186228866188526</v>
      </c>
      <c r="D747" s="19" t="n">
        <v>0.200235355657357</v>
      </c>
      <c r="E747" s="19" t="n">
        <v>0.17340187737404</v>
      </c>
      <c r="F747" s="19"/>
      <c r="G747" s="19" t="n">
        <v>0.171992364500432</v>
      </c>
      <c r="H747" s="19" t="n">
        <v>0.179384095201452</v>
      </c>
      <c r="I747" s="19" t="n">
        <v>0.203666695491031</v>
      </c>
      <c r="J747" s="19" t="n">
        <v>0.183279149436729</v>
      </c>
      <c r="K747" s="19" t="n">
        <v>0.185461940874455</v>
      </c>
      <c r="L747" s="19" t="n">
        <v>0.188148249058343</v>
      </c>
      <c r="M747" s="19"/>
      <c r="N747" s="19" t="n">
        <v>0.185598720859296</v>
      </c>
      <c r="O747" s="19" t="n">
        <v>0.202807187539179</v>
      </c>
      <c r="P747" s="19" t="n">
        <v>0.155700269274988</v>
      </c>
      <c r="Q747" s="19" t="n">
        <v>0.196702150748832</v>
      </c>
      <c r="R747" s="19"/>
      <c r="S747" s="19" t="n">
        <v>0.182389617278657</v>
      </c>
      <c r="T747" s="19" t="n">
        <v>0.192308799546352</v>
      </c>
      <c r="U747" s="19" t="n">
        <v>0.215624582385897</v>
      </c>
      <c r="V747" s="19" t="n">
        <v>0.171013789528907</v>
      </c>
      <c r="W747" s="19" t="n">
        <v>0.188722828920459</v>
      </c>
      <c r="X747" s="19" t="n">
        <v>0.188906591975137</v>
      </c>
      <c r="Y747" s="19" t="n">
        <v>0.156476843635717</v>
      </c>
      <c r="Z747" s="19" t="n">
        <v>0.200549161392288</v>
      </c>
      <c r="AA747" s="19" t="n">
        <v>0.186333785416528</v>
      </c>
      <c r="AB747" s="19"/>
      <c r="AC747" s="19" t="n">
        <v>0.17914672056048</v>
      </c>
      <c r="AD747" s="19" t="n">
        <v>0.185722610737868</v>
      </c>
      <c r="AE747" s="19" t="n">
        <v>0.205203974111861</v>
      </c>
      <c r="AF747" s="19"/>
      <c r="AG747" s="19" t="n">
        <v>0.155820638998971</v>
      </c>
      <c r="AH747" s="19" t="n">
        <v>0.194057255318058</v>
      </c>
      <c r="AI747" s="19" t="n">
        <v>0.201152166275966</v>
      </c>
      <c r="AJ747" s="19" t="n">
        <v>0.125608247621388</v>
      </c>
      <c r="AK747" s="19" t="n">
        <v>0.242195593752978</v>
      </c>
      <c r="AL747" s="19"/>
      <c r="AM747" s="19" t="n">
        <v>0.180137225404129</v>
      </c>
      <c r="AN747" s="19" t="n">
        <v>0.178946648828793</v>
      </c>
      <c r="AO747" s="19" t="n">
        <v>0.168546322048159</v>
      </c>
      <c r="AP747" s="19"/>
      <c r="AQ747" s="19" t="n">
        <v>0.194775046556937</v>
      </c>
      <c r="AR747" s="19" t="n">
        <v>0.162520924438075</v>
      </c>
      <c r="AS747" s="19" t="n">
        <v>0.185679472205924</v>
      </c>
      <c r="AT747" s="19" t="n">
        <v>0.208584827766653</v>
      </c>
      <c r="AU747" s="19" t="n">
        <v>0.15245487361594</v>
      </c>
    </row>
    <row r="748">
      <c r="B748" t="s">
        <v>287</v>
      </c>
      <c r="C748" s="19" t="n">
        <v>0.0400546467618339</v>
      </c>
      <c r="D748" s="19" t="n">
        <v>0.0407749729522125</v>
      </c>
      <c r="E748" s="19" t="n">
        <v>0.0387676718005605</v>
      </c>
      <c r="F748" s="19"/>
      <c r="G748" s="19" t="n">
        <v>0.0778858206937522</v>
      </c>
      <c r="H748" s="19" t="n">
        <v>0.0259163645342907</v>
      </c>
      <c r="I748" s="19" t="n">
        <v>0.0241360430513106</v>
      </c>
      <c r="J748" s="19" t="n">
        <v>0.033000162421364</v>
      </c>
      <c r="K748" s="19" t="n">
        <v>0.0458033752977601</v>
      </c>
      <c r="L748" s="19" t="n">
        <v>0.0453832444630318</v>
      </c>
      <c r="M748" s="19"/>
      <c r="N748" s="19" t="n">
        <v>0.0437341163491647</v>
      </c>
      <c r="O748" s="19" t="n">
        <v>0.0470827750442401</v>
      </c>
      <c r="P748" s="19" t="n">
        <v>0.0330574636423758</v>
      </c>
      <c r="Q748" s="19" t="n">
        <v>0.0353956868435145</v>
      </c>
      <c r="R748" s="19"/>
      <c r="S748" s="19" t="n">
        <v>0.0436071255508545</v>
      </c>
      <c r="T748" s="19" t="n">
        <v>0.0667126136508314</v>
      </c>
      <c r="U748" s="19" t="n">
        <v>0.0401184724662006</v>
      </c>
      <c r="V748" s="19" t="n">
        <v>0.0307037668903342</v>
      </c>
      <c r="W748" s="19" t="n">
        <v>0.0259769030934819</v>
      </c>
      <c r="X748" s="19" t="n">
        <v>0.0247896701119907</v>
      </c>
      <c r="Y748" s="19" t="n">
        <v>0.0530744045904852</v>
      </c>
      <c r="Z748" s="19" t="n">
        <v>0.0160174627505465</v>
      </c>
      <c r="AA748" s="19" t="n">
        <v>0.0310843569458996</v>
      </c>
      <c r="AB748" s="19"/>
      <c r="AC748" s="19" t="n">
        <v>0.0424128028017339</v>
      </c>
      <c r="AD748" s="19" t="n">
        <v>0.0382932097905763</v>
      </c>
      <c r="AE748" s="19" t="n">
        <v>0.0303728282985535</v>
      </c>
      <c r="AF748" s="19"/>
      <c r="AG748" s="19" t="n">
        <v>0.0270964458696225</v>
      </c>
      <c r="AH748" s="19" t="n">
        <v>0.042641810639133</v>
      </c>
      <c r="AI748" s="19" t="n">
        <v>0.0495305830173172</v>
      </c>
      <c r="AJ748" s="19" t="n">
        <v>0.136105125711679</v>
      </c>
      <c r="AK748" s="19" t="n">
        <v>0.0398253924299888</v>
      </c>
      <c r="AL748" s="19"/>
      <c r="AM748" s="19" t="n">
        <v>0.0190973101793553</v>
      </c>
      <c r="AN748" s="19" t="n">
        <v>0.0478473302616472</v>
      </c>
      <c r="AO748" s="19" t="n">
        <v>0.0773902651538687</v>
      </c>
      <c r="AP748" s="19"/>
      <c r="AQ748" s="19" t="n">
        <v>0.0421082195923165</v>
      </c>
      <c r="AR748" s="19" t="n">
        <v>0.0444390046265824</v>
      </c>
      <c r="AS748" s="19" t="n">
        <v>0.0347308765815679</v>
      </c>
      <c r="AT748" s="19" t="n">
        <v>0.0476273112935758</v>
      </c>
      <c r="AU748" s="19" t="n">
        <v>0.0726891636273102</v>
      </c>
    </row>
    <row r="749">
      <c r="B749" t="s">
        <v>288</v>
      </c>
      <c r="C749" s="19" t="n">
        <v>0.0166565774897955</v>
      </c>
      <c r="D749" s="19" t="n">
        <v>0.0171413291422121</v>
      </c>
      <c r="E749" s="19" t="n">
        <v>0.016299917709957</v>
      </c>
      <c r="F749" s="19"/>
      <c r="G749" s="19" t="n">
        <v>0.0593442527187759</v>
      </c>
      <c r="H749" s="19" t="n">
        <v>0.011536165143804</v>
      </c>
      <c r="I749" s="19" t="n">
        <v>0.00508815585990186</v>
      </c>
      <c r="J749" s="19" t="n">
        <v>0.011384539507428</v>
      </c>
      <c r="K749" s="19" t="n">
        <v>0.018177151905621</v>
      </c>
      <c r="L749" s="19" t="n">
        <v>0.0117958192929497</v>
      </c>
      <c r="M749" s="19"/>
      <c r="N749" s="19" t="n">
        <v>0.0161141158003292</v>
      </c>
      <c r="O749" s="19" t="n">
        <v>0.0169798003504938</v>
      </c>
      <c r="P749" s="19" t="n">
        <v>0.021596905612665</v>
      </c>
      <c r="Q749" s="19" t="n">
        <v>0.0127580280753236</v>
      </c>
      <c r="R749" s="19"/>
      <c r="S749" s="19" t="n">
        <v>0.0110345344027232</v>
      </c>
      <c r="T749" s="19" t="n">
        <v>0.0222470899602912</v>
      </c>
      <c r="U749" s="19" t="n">
        <v>0.0039475605571474</v>
      </c>
      <c r="V749" s="19" t="n">
        <v>0</v>
      </c>
      <c r="W749" s="19" t="n">
        <v>0.0217478288434442</v>
      </c>
      <c r="X749" s="19" t="n">
        <v>0.0271860060791107</v>
      </c>
      <c r="Y749" s="19" t="n">
        <v>0.0385757060272378</v>
      </c>
      <c r="Z749" s="19" t="n">
        <v>0.0201197110853748</v>
      </c>
      <c r="AA749" s="19" t="n">
        <v>0.0107626941711037</v>
      </c>
      <c r="AB749" s="19"/>
      <c r="AC749" s="19" t="n">
        <v>0.0154448975534078</v>
      </c>
      <c r="AD749" s="19" t="n">
        <v>0.0142413884108213</v>
      </c>
      <c r="AE749" s="19" t="n">
        <v>0.0118173458459871</v>
      </c>
      <c r="AF749" s="19"/>
      <c r="AG749" s="19" t="n">
        <v>0.0107489859449744</v>
      </c>
      <c r="AH749" s="19" t="n">
        <v>0.0258100258291615</v>
      </c>
      <c r="AI749" s="19" t="n">
        <v>0.0111703741993863</v>
      </c>
      <c r="AJ749" s="19" t="n">
        <v>0.0337120479877514</v>
      </c>
      <c r="AK749" s="19" t="n">
        <v>0.00748768345620187</v>
      </c>
      <c r="AL749" s="19"/>
      <c r="AM749" s="19" t="n">
        <v>0.00477803210467069</v>
      </c>
      <c r="AN749" s="19" t="n">
        <v>0.0235975423392833</v>
      </c>
      <c r="AO749" s="19" t="n">
        <v>0.0178955542491131</v>
      </c>
      <c r="AP749" s="19"/>
      <c r="AQ749" s="19" t="n">
        <v>0.0149220257037021</v>
      </c>
      <c r="AR749" s="19" t="n">
        <v>0.0212340351578544</v>
      </c>
      <c r="AS749" s="19" t="n">
        <v>0.0186030332300154</v>
      </c>
      <c r="AT749" s="19" t="n">
        <v>0.0153687124324625</v>
      </c>
      <c r="AU749" s="19" t="n">
        <v>0</v>
      </c>
    </row>
    <row r="750">
      <c r="B750" t="s">
        <v>88</v>
      </c>
      <c r="C750" s="19" t="n">
        <v>0.0734184088640824</v>
      </c>
      <c r="D750" s="19" t="n">
        <v>0.0709018149898707</v>
      </c>
      <c r="E750" s="19" t="n">
        <v>0.0761983386320736</v>
      </c>
      <c r="F750" s="19"/>
      <c r="G750" s="19" t="n">
        <v>0.0479177126339497</v>
      </c>
      <c r="H750" s="19" t="n">
        <v>0.0557674889363623</v>
      </c>
      <c r="I750" s="19" t="n">
        <v>0.0865055384920916</v>
      </c>
      <c r="J750" s="19" t="n">
        <v>0.0594933145764186</v>
      </c>
      <c r="K750" s="19" t="n">
        <v>0.0764086266908018</v>
      </c>
      <c r="L750" s="19" t="n">
        <v>0.0966143604768185</v>
      </c>
      <c r="M750" s="19"/>
      <c r="N750" s="19" t="n">
        <v>0.0585565204648924</v>
      </c>
      <c r="O750" s="19" t="n">
        <v>0.0713612362697722</v>
      </c>
      <c r="P750" s="19" t="n">
        <v>0.064303908117238</v>
      </c>
      <c r="Q750" s="19" t="n">
        <v>0.0987394929492366</v>
      </c>
      <c r="R750" s="19"/>
      <c r="S750" s="19" t="n">
        <v>0.0696591244266736</v>
      </c>
      <c r="T750" s="19" t="n">
        <v>0.0535477595113346</v>
      </c>
      <c r="U750" s="19" t="n">
        <v>0.101437322584926</v>
      </c>
      <c r="V750" s="19" t="n">
        <v>0.102746222350483</v>
      </c>
      <c r="W750" s="19" t="n">
        <v>0.0590092982250784</v>
      </c>
      <c r="X750" s="19" t="n">
        <v>0.108927142563568</v>
      </c>
      <c r="Y750" s="19" t="n">
        <v>0.0503651209703608</v>
      </c>
      <c r="Z750" s="19" t="n">
        <v>0.0734837582042209</v>
      </c>
      <c r="AA750" s="19" t="n">
        <v>0.0542666232204379</v>
      </c>
      <c r="AB750" s="19"/>
      <c r="AC750" s="19" t="n">
        <v>0.0728989580293592</v>
      </c>
      <c r="AD750" s="19" t="n">
        <v>0.063172064850203</v>
      </c>
      <c r="AE750" s="19" t="n">
        <v>0.0844721674057365</v>
      </c>
      <c r="AF750" s="19"/>
      <c r="AG750" s="19" t="n">
        <v>0.0629230934277705</v>
      </c>
      <c r="AH750" s="19" t="n">
        <v>0.0568518508381121</v>
      </c>
      <c r="AI750" s="19" t="n">
        <v>0.0986430568040857</v>
      </c>
      <c r="AJ750" s="19" t="n">
        <v>0.0743610613742769</v>
      </c>
      <c r="AK750" s="19" t="n">
        <v>0.0945659874786266</v>
      </c>
      <c r="AL750" s="19"/>
      <c r="AM750" s="19" t="n">
        <v>0.0512255733350022</v>
      </c>
      <c r="AN750" s="19" t="n">
        <v>0.0529083845705658</v>
      </c>
      <c r="AO750" s="19" t="n">
        <v>0.067891717893311</v>
      </c>
      <c r="AP750" s="19"/>
      <c r="AQ750" s="19" t="n">
        <v>0.095587259274619</v>
      </c>
      <c r="AR750" s="19" t="n">
        <v>0.0799496143547995</v>
      </c>
      <c r="AS750" s="19" t="n">
        <v>0.0558285374365278</v>
      </c>
      <c r="AT750" s="19" t="n">
        <v>0.0609927105444242</v>
      </c>
      <c r="AU750" s="19" t="n">
        <v>0.0439864297547327</v>
      </c>
    </row>
    <row r="751">
      <c r="B751" t="s">
        <v>289</v>
      </c>
      <c r="C751" s="19" t="n">
        <v>0.683641500695762</v>
      </c>
      <c r="D751" s="19" t="n">
        <v>0.670946527258348</v>
      </c>
      <c r="E751" s="19" t="n">
        <v>0.695332194483369</v>
      </c>
      <c r="F751" s="19"/>
      <c r="G751" s="19" t="n">
        <v>0.642859849453091</v>
      </c>
      <c r="H751" s="19" t="n">
        <v>0.727395886184091</v>
      </c>
      <c r="I751" s="19" t="n">
        <v>0.680603567105664</v>
      </c>
      <c r="J751" s="19" t="n">
        <v>0.712842834058061</v>
      </c>
      <c r="K751" s="19" t="n">
        <v>0.674148905231362</v>
      </c>
      <c r="L751" s="19" t="n">
        <v>0.658058326708857</v>
      </c>
      <c r="M751" s="19"/>
      <c r="N751" s="19" t="n">
        <v>0.695996526526317</v>
      </c>
      <c r="O751" s="19" t="n">
        <v>0.661769000796315</v>
      </c>
      <c r="P751" s="19" t="n">
        <v>0.725341453352733</v>
      </c>
      <c r="Q751" s="19" t="n">
        <v>0.656404641383094</v>
      </c>
      <c r="R751" s="19"/>
      <c r="S751" s="19" t="n">
        <v>0.693309598341092</v>
      </c>
      <c r="T751" s="19" t="n">
        <v>0.665183737331191</v>
      </c>
      <c r="U751" s="19" t="n">
        <v>0.638872062005828</v>
      </c>
      <c r="V751" s="19" t="n">
        <v>0.695536221230277</v>
      </c>
      <c r="W751" s="19" t="n">
        <v>0.704543140917536</v>
      </c>
      <c r="X751" s="19" t="n">
        <v>0.650190589270194</v>
      </c>
      <c r="Y751" s="19" t="n">
        <v>0.701507924776199</v>
      </c>
      <c r="Z751" s="19" t="n">
        <v>0.68982990656757</v>
      </c>
      <c r="AA751" s="19" t="n">
        <v>0.717552540246031</v>
      </c>
      <c r="AB751" s="19"/>
      <c r="AC751" s="19" t="n">
        <v>0.690096621055019</v>
      </c>
      <c r="AD751" s="19" t="n">
        <v>0.698570726210532</v>
      </c>
      <c r="AE751" s="19" t="n">
        <v>0.668133684337862</v>
      </c>
      <c r="AF751" s="19"/>
      <c r="AG751" s="19" t="n">
        <v>0.743410835758662</v>
      </c>
      <c r="AH751" s="19" t="n">
        <v>0.680639057375535</v>
      </c>
      <c r="AI751" s="19" t="n">
        <v>0.639503819703245</v>
      </c>
      <c r="AJ751" s="19" t="n">
        <v>0.630213517304904</v>
      </c>
      <c r="AK751" s="19" t="n">
        <v>0.615925342882205</v>
      </c>
      <c r="AL751" s="19"/>
      <c r="AM751" s="19" t="n">
        <v>0.744761858976842</v>
      </c>
      <c r="AN751" s="19" t="n">
        <v>0.696700093999711</v>
      </c>
      <c r="AO751" s="19" t="n">
        <v>0.668276140655548</v>
      </c>
      <c r="AP751" s="19"/>
      <c r="AQ751" s="19" t="n">
        <v>0.652607448872425</v>
      </c>
      <c r="AR751" s="19" t="n">
        <v>0.691856421422689</v>
      </c>
      <c r="AS751" s="19" t="n">
        <v>0.705158080545965</v>
      </c>
      <c r="AT751" s="19" t="n">
        <v>0.667426437962884</v>
      </c>
      <c r="AU751" s="19" t="n">
        <v>0.730869533002017</v>
      </c>
    </row>
    <row r="752">
      <c r="B752" t="s">
        <v>290</v>
      </c>
      <c r="C752" s="19" t="n">
        <v>0.0567112242516294</v>
      </c>
      <c r="D752" s="19" t="n">
        <v>0.0579163020944246</v>
      </c>
      <c r="E752" s="19" t="n">
        <v>0.0550675895105175</v>
      </c>
      <c r="F752" s="19"/>
      <c r="G752" s="19" t="n">
        <v>0.137230073412528</v>
      </c>
      <c r="H752" s="19" t="n">
        <v>0.0374525296780947</v>
      </c>
      <c r="I752" s="19" t="n">
        <v>0.0292241989112124</v>
      </c>
      <c r="J752" s="19" t="n">
        <v>0.044384701928792</v>
      </c>
      <c r="K752" s="19" t="n">
        <v>0.0639805272033811</v>
      </c>
      <c r="L752" s="19" t="n">
        <v>0.0571790637559814</v>
      </c>
      <c r="M752" s="19"/>
      <c r="N752" s="19" t="n">
        <v>0.059848232149494</v>
      </c>
      <c r="O752" s="19" t="n">
        <v>0.0640625753947339</v>
      </c>
      <c r="P752" s="19" t="n">
        <v>0.0546543692550409</v>
      </c>
      <c r="Q752" s="19" t="n">
        <v>0.0481537149188381</v>
      </c>
      <c r="R752" s="19"/>
      <c r="S752" s="19" t="n">
        <v>0.0546416599535777</v>
      </c>
      <c r="T752" s="19" t="n">
        <v>0.0889597036111226</v>
      </c>
      <c r="U752" s="19" t="n">
        <v>0.044066033023348</v>
      </c>
      <c r="V752" s="19" t="n">
        <v>0.0307037668903342</v>
      </c>
      <c r="W752" s="19" t="n">
        <v>0.0477247319369261</v>
      </c>
      <c r="X752" s="19" t="n">
        <v>0.0519756761911014</v>
      </c>
      <c r="Y752" s="19" t="n">
        <v>0.091650110617723</v>
      </c>
      <c r="Z752" s="19" t="n">
        <v>0.0361371738359212</v>
      </c>
      <c r="AA752" s="19" t="n">
        <v>0.0418470511170034</v>
      </c>
      <c r="AB752" s="19"/>
      <c r="AC752" s="19" t="n">
        <v>0.0578577003551417</v>
      </c>
      <c r="AD752" s="19" t="n">
        <v>0.0525345982013976</v>
      </c>
      <c r="AE752" s="19" t="n">
        <v>0.0421901741445406</v>
      </c>
      <c r="AF752" s="19"/>
      <c r="AG752" s="19" t="n">
        <v>0.0378454318145969</v>
      </c>
      <c r="AH752" s="19" t="n">
        <v>0.0684518364682946</v>
      </c>
      <c r="AI752" s="19" t="n">
        <v>0.0607009572167035</v>
      </c>
      <c r="AJ752" s="19" t="n">
        <v>0.169817173699431</v>
      </c>
      <c r="AK752" s="19" t="n">
        <v>0.0473130758861906</v>
      </c>
      <c r="AL752" s="19"/>
      <c r="AM752" s="19" t="n">
        <v>0.023875342284026</v>
      </c>
      <c r="AN752" s="19" t="n">
        <v>0.0714448726009305</v>
      </c>
      <c r="AO752" s="19" t="n">
        <v>0.0952858194029819</v>
      </c>
      <c r="AP752" s="19"/>
      <c r="AQ752" s="19" t="n">
        <v>0.0570302452960187</v>
      </c>
      <c r="AR752" s="19" t="n">
        <v>0.0656730397844369</v>
      </c>
      <c r="AS752" s="19" t="n">
        <v>0.0533339098115833</v>
      </c>
      <c r="AT752" s="19" t="n">
        <v>0.0629960237260383</v>
      </c>
      <c r="AU752" s="19" t="n">
        <v>0.0726891636273102</v>
      </c>
    </row>
    <row r="753">
      <c r="B753" t="s">
        <v>101</v>
      </c>
      <c r="C753" s="19" t="n">
        <v>0.626930276444132</v>
      </c>
      <c r="D753" s="19" t="n">
        <v>0.613030225163923</v>
      </c>
      <c r="E753" s="19" t="n">
        <v>0.640264604972851</v>
      </c>
      <c r="F753" s="19"/>
      <c r="G753" s="19" t="n">
        <v>0.505629776040563</v>
      </c>
      <c r="H753" s="19" t="n">
        <v>0.689943356505997</v>
      </c>
      <c r="I753" s="19" t="n">
        <v>0.651379368194452</v>
      </c>
      <c r="J753" s="19" t="n">
        <v>0.668458132129269</v>
      </c>
      <c r="K753" s="19" t="n">
        <v>0.610168378027981</v>
      </c>
      <c r="L753" s="19" t="n">
        <v>0.600879262952875</v>
      </c>
      <c r="M753" s="19"/>
      <c r="N753" s="19" t="n">
        <v>0.636148294376824</v>
      </c>
      <c r="O753" s="19" t="n">
        <v>0.597706425401581</v>
      </c>
      <c r="P753" s="19" t="n">
        <v>0.670687084097693</v>
      </c>
      <c r="Q753" s="19" t="n">
        <v>0.608250926464256</v>
      </c>
      <c r="R753" s="19"/>
      <c r="S753" s="19" t="n">
        <v>0.638667938387514</v>
      </c>
      <c r="T753" s="19" t="n">
        <v>0.576224033720068</v>
      </c>
      <c r="U753" s="19" t="n">
        <v>0.59480602898248</v>
      </c>
      <c r="V753" s="19" t="n">
        <v>0.664832454339942</v>
      </c>
      <c r="W753" s="19" t="n">
        <v>0.65681840898061</v>
      </c>
      <c r="X753" s="19" t="n">
        <v>0.598214913079092</v>
      </c>
      <c r="Y753" s="19" t="n">
        <v>0.609857814158477</v>
      </c>
      <c r="Z753" s="19" t="n">
        <v>0.653692732731648</v>
      </c>
      <c r="AA753" s="19" t="n">
        <v>0.675705489129027</v>
      </c>
      <c r="AB753" s="19"/>
      <c r="AC753" s="19" t="n">
        <v>0.632238920699877</v>
      </c>
      <c r="AD753" s="19" t="n">
        <v>0.646036128009134</v>
      </c>
      <c r="AE753" s="19" t="n">
        <v>0.625943510193321</v>
      </c>
      <c r="AF753" s="19"/>
      <c r="AG753" s="19" t="n">
        <v>0.705565403944065</v>
      </c>
      <c r="AH753" s="19" t="n">
        <v>0.612187220907241</v>
      </c>
      <c r="AI753" s="19" t="n">
        <v>0.578802862486541</v>
      </c>
      <c r="AJ753" s="19" t="n">
        <v>0.460396343605474</v>
      </c>
      <c r="AK753" s="19" t="n">
        <v>0.568612266996014</v>
      </c>
      <c r="AL753" s="19"/>
      <c r="AM753" s="19" t="n">
        <v>0.720886516692816</v>
      </c>
      <c r="AN753" s="19" t="n">
        <v>0.62525522139878</v>
      </c>
      <c r="AO753" s="19" t="n">
        <v>0.572990321252566</v>
      </c>
      <c r="AP753" s="19"/>
      <c r="AQ753" s="19" t="n">
        <v>0.595577203576406</v>
      </c>
      <c r="AR753" s="19" t="n">
        <v>0.626183381638252</v>
      </c>
      <c r="AS753" s="19" t="n">
        <v>0.651824170734382</v>
      </c>
      <c r="AT753" s="19" t="n">
        <v>0.604430414236846</v>
      </c>
      <c r="AU753" s="19" t="n">
        <v>0.658180369374707</v>
      </c>
    </row>
    <row r="754">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row>
    <row r="755">
      <c r="B755" s="7" t="s">
        <v>353</v>
      </c>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row>
    <row r="756">
      <c r="B756" s="26" t="s">
        <v>79</v>
      </c>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row>
    <row r="757">
      <c r="B757" t="s">
        <v>348</v>
      </c>
      <c r="C757" s="19" t="n">
        <v>0.161557721361254</v>
      </c>
      <c r="D757" s="19" t="n">
        <v>0.155173252483738</v>
      </c>
      <c r="E757" s="19" t="n">
        <v>0.168466846165493</v>
      </c>
      <c r="F757" s="19"/>
      <c r="G757" s="19" t="n">
        <v>0.204458850391084</v>
      </c>
      <c r="H757" s="19" t="n">
        <v>0.212648597694331</v>
      </c>
      <c r="I757" s="19" t="n">
        <v>0.167732108556877</v>
      </c>
      <c r="J757" s="19" t="n">
        <v>0.124749709510604</v>
      </c>
      <c r="K757" s="19" t="n">
        <v>0.129625484212533</v>
      </c>
      <c r="L757" s="19" t="n">
        <v>0.148606296974675</v>
      </c>
      <c r="M757" s="19"/>
      <c r="N757" s="19" t="n">
        <v>0.166296057039936</v>
      </c>
      <c r="O757" s="19" t="n">
        <v>0.158004366418641</v>
      </c>
      <c r="P757" s="19" t="n">
        <v>0.166172936381477</v>
      </c>
      <c r="Q757" s="19" t="n">
        <v>0.158020218117022</v>
      </c>
      <c r="R757" s="19"/>
      <c r="S757" s="19" t="n">
        <v>0.156425366484879</v>
      </c>
      <c r="T757" s="19" t="n">
        <v>0.14608807329038</v>
      </c>
      <c r="U757" s="19" t="n">
        <v>0.120901988698112</v>
      </c>
      <c r="V757" s="19" t="n">
        <v>0.125482803375011</v>
      </c>
      <c r="W757" s="19" t="n">
        <v>0.168180069380158</v>
      </c>
      <c r="X757" s="19" t="n">
        <v>0.155499827599104</v>
      </c>
      <c r="Y757" s="19" t="n">
        <v>0.161515622756225</v>
      </c>
      <c r="Z757" s="19" t="n">
        <v>0.181363984898772</v>
      </c>
      <c r="AA757" s="19" t="n">
        <v>0.242756515341139</v>
      </c>
      <c r="AB757" s="19"/>
      <c r="AC757" s="19" t="n">
        <v>0.162740377217849</v>
      </c>
      <c r="AD757" s="19" t="n">
        <v>0.134683298231516</v>
      </c>
      <c r="AE757" s="19" t="n">
        <v>0.224978978581159</v>
      </c>
      <c r="AF757" s="19"/>
      <c r="AG757" s="19" t="n">
        <v>0.178280645199242</v>
      </c>
      <c r="AH757" s="19" t="n">
        <v>0.154971377864743</v>
      </c>
      <c r="AI757" s="19" t="n">
        <v>0.105921566845222</v>
      </c>
      <c r="AJ757" s="19" t="n">
        <v>0.169182201629584</v>
      </c>
      <c r="AK757" s="19" t="n">
        <v>0.178838011162898</v>
      </c>
      <c r="AL757" s="19"/>
      <c r="AM757" s="19" t="n">
        <v>0.209764723811956</v>
      </c>
      <c r="AN757" s="19" t="n">
        <v>0.175375891665756</v>
      </c>
      <c r="AO757" s="19" t="n">
        <v>0.134977223583679</v>
      </c>
      <c r="AP757" s="19"/>
      <c r="AQ757" s="19" t="n">
        <v>0.138482089087597</v>
      </c>
      <c r="AR757" s="19" t="n">
        <v>0.156890119406575</v>
      </c>
      <c r="AS757" s="19" t="n">
        <v>0.191868328075483</v>
      </c>
      <c r="AT757" s="19" t="n">
        <v>0.161627713432182</v>
      </c>
      <c r="AU757" s="19" t="n">
        <v>0.29793315883653</v>
      </c>
    </row>
    <row r="758">
      <c r="B758" t="s">
        <v>349</v>
      </c>
      <c r="C758" s="19" t="n">
        <v>0.448507132108653</v>
      </c>
      <c r="D758" s="19" t="n">
        <v>0.449572439358794</v>
      </c>
      <c r="E758" s="19" t="n">
        <v>0.445963232269009</v>
      </c>
      <c r="F758" s="19"/>
      <c r="G758" s="19" t="n">
        <v>0.3796749205349</v>
      </c>
      <c r="H758" s="19" t="n">
        <v>0.437552285537899</v>
      </c>
      <c r="I758" s="19" t="n">
        <v>0.426844461655487</v>
      </c>
      <c r="J758" s="19" t="n">
        <v>0.476238998989211</v>
      </c>
      <c r="K758" s="19" t="n">
        <v>0.45420217363112</v>
      </c>
      <c r="L758" s="19" t="n">
        <v>0.479152506823946</v>
      </c>
      <c r="M758" s="19"/>
      <c r="N758" s="19" t="n">
        <v>0.483999715460554</v>
      </c>
      <c r="O758" s="19" t="n">
        <v>0.431980070018697</v>
      </c>
      <c r="P758" s="19" t="n">
        <v>0.445324059432026</v>
      </c>
      <c r="Q758" s="19" t="n">
        <v>0.43316566861097</v>
      </c>
      <c r="R758" s="19"/>
      <c r="S758" s="19" t="n">
        <v>0.447601792976009</v>
      </c>
      <c r="T758" s="19" t="n">
        <v>0.441491546286743</v>
      </c>
      <c r="U758" s="19" t="n">
        <v>0.478197346146374</v>
      </c>
      <c r="V758" s="19" t="n">
        <v>0.449537993377681</v>
      </c>
      <c r="W758" s="19" t="n">
        <v>0.474628517025631</v>
      </c>
      <c r="X758" s="19" t="n">
        <v>0.449744921485197</v>
      </c>
      <c r="Y758" s="19" t="n">
        <v>0.402113305853037</v>
      </c>
      <c r="Z758" s="19" t="n">
        <v>0.469839882872349</v>
      </c>
      <c r="AA758" s="19" t="n">
        <v>0.442867394416662</v>
      </c>
      <c r="AB758" s="19"/>
      <c r="AC758" s="19" t="n">
        <v>0.45324026482641</v>
      </c>
      <c r="AD758" s="19" t="n">
        <v>0.486123623356232</v>
      </c>
      <c r="AE758" s="19" t="n">
        <v>0.372090973863425</v>
      </c>
      <c r="AF758" s="19"/>
      <c r="AG758" s="19" t="n">
        <v>0.499794549605155</v>
      </c>
      <c r="AH758" s="19" t="n">
        <v>0.446765478973068</v>
      </c>
      <c r="AI758" s="19" t="n">
        <v>0.437405698728976</v>
      </c>
      <c r="AJ758" s="19" t="n">
        <v>0.321321554550548</v>
      </c>
      <c r="AK758" s="19" t="n">
        <v>0.326010986254031</v>
      </c>
      <c r="AL758" s="19"/>
      <c r="AM758" s="19" t="n">
        <v>0.486679545827218</v>
      </c>
      <c r="AN758" s="19" t="n">
        <v>0.43072469176775</v>
      </c>
      <c r="AO758" s="19" t="n">
        <v>0.461042881622249</v>
      </c>
      <c r="AP758" s="19"/>
      <c r="AQ758" s="19" t="n">
        <v>0.417911233532266</v>
      </c>
      <c r="AR758" s="19" t="n">
        <v>0.447333831885615</v>
      </c>
      <c r="AS758" s="19" t="n">
        <v>0.445456994438132</v>
      </c>
      <c r="AT758" s="19" t="n">
        <v>0.486004728691174</v>
      </c>
      <c r="AU758" s="19" t="n">
        <v>0.426028456297781</v>
      </c>
    </row>
    <row r="759">
      <c r="B759" t="s">
        <v>350</v>
      </c>
      <c r="C759" s="19" t="n">
        <v>0.187521442034488</v>
      </c>
      <c r="D759" s="19" t="n">
        <v>0.200265032479383</v>
      </c>
      <c r="E759" s="19" t="n">
        <v>0.175883093761876</v>
      </c>
      <c r="F759" s="19"/>
      <c r="G759" s="19" t="n">
        <v>0.218444483589384</v>
      </c>
      <c r="H759" s="19" t="n">
        <v>0.226278145474813</v>
      </c>
      <c r="I759" s="19" t="n">
        <v>0.189368776005461</v>
      </c>
      <c r="J759" s="19" t="n">
        <v>0.211547994136473</v>
      </c>
      <c r="K759" s="19" t="n">
        <v>0.1554282705457</v>
      </c>
      <c r="L759" s="19" t="n">
        <v>0.148720806023494</v>
      </c>
      <c r="M759" s="19"/>
      <c r="N759" s="19" t="n">
        <v>0.143264322028318</v>
      </c>
      <c r="O759" s="19" t="n">
        <v>0.192465836561079</v>
      </c>
      <c r="P759" s="19" t="n">
        <v>0.208524173408204</v>
      </c>
      <c r="Q759" s="19" t="n">
        <v>0.211902353013929</v>
      </c>
      <c r="R759" s="19"/>
      <c r="S759" s="19" t="n">
        <v>0.225439543788242</v>
      </c>
      <c r="T759" s="19" t="n">
        <v>0.157531086997538</v>
      </c>
      <c r="U759" s="19" t="n">
        <v>0.198385906399645</v>
      </c>
      <c r="V759" s="19" t="n">
        <v>0.21424447427835</v>
      </c>
      <c r="W759" s="19" t="n">
        <v>0.176794608717406</v>
      </c>
      <c r="X759" s="19" t="n">
        <v>0.152344942865494</v>
      </c>
      <c r="Y759" s="19" t="n">
        <v>0.196076651777369</v>
      </c>
      <c r="Z759" s="19" t="n">
        <v>0.160963879062737</v>
      </c>
      <c r="AA759" s="19" t="n">
        <v>0.187307687212375</v>
      </c>
      <c r="AB759" s="19"/>
      <c r="AC759" s="19" t="n">
        <v>0.181252837785211</v>
      </c>
      <c r="AD759" s="19" t="n">
        <v>0.18338335430171</v>
      </c>
      <c r="AE759" s="19" t="n">
        <v>0.201100808671997</v>
      </c>
      <c r="AF759" s="19"/>
      <c r="AG759" s="19" t="n">
        <v>0.16285361304546</v>
      </c>
      <c r="AH759" s="19" t="n">
        <v>0.205383711432967</v>
      </c>
      <c r="AI759" s="19" t="n">
        <v>0.173150060273595</v>
      </c>
      <c r="AJ759" s="19" t="n">
        <v>0.187343767726134</v>
      </c>
      <c r="AK759" s="19" t="n">
        <v>0.245648746001774</v>
      </c>
      <c r="AL759" s="19"/>
      <c r="AM759" s="19" t="n">
        <v>0.175340287540339</v>
      </c>
      <c r="AN759" s="19" t="n">
        <v>0.207232656688272</v>
      </c>
      <c r="AO759" s="19" t="n">
        <v>0.146859629862762</v>
      </c>
      <c r="AP759" s="19"/>
      <c r="AQ759" s="19" t="n">
        <v>0.236693728118732</v>
      </c>
      <c r="AR759" s="19" t="n">
        <v>0.193414783793506</v>
      </c>
      <c r="AS759" s="19" t="n">
        <v>0.163589590191208</v>
      </c>
      <c r="AT759" s="19" t="n">
        <v>0.152788801734109</v>
      </c>
      <c r="AU759" s="19" t="n">
        <v>0.0380329855774205</v>
      </c>
    </row>
    <row r="760">
      <c r="B760" t="s">
        <v>351</v>
      </c>
      <c r="C760" s="19" t="n">
        <v>0.047403968859745</v>
      </c>
      <c r="D760" s="19" t="n">
        <v>0.0535843076726666</v>
      </c>
      <c r="E760" s="19" t="n">
        <v>0.0418989870607292</v>
      </c>
      <c r="F760" s="19"/>
      <c r="G760" s="19" t="n">
        <v>0.0692401171257968</v>
      </c>
      <c r="H760" s="19" t="n">
        <v>0.040230029594266</v>
      </c>
      <c r="I760" s="19" t="n">
        <v>0.0416969884927201</v>
      </c>
      <c r="J760" s="19" t="n">
        <v>0.0439904838105778</v>
      </c>
      <c r="K760" s="19" t="n">
        <v>0.0505856533525405</v>
      </c>
      <c r="L760" s="19" t="n">
        <v>0.0469593587194227</v>
      </c>
      <c r="M760" s="19"/>
      <c r="N760" s="19" t="n">
        <v>0.0604725785318842</v>
      </c>
      <c r="O760" s="19" t="n">
        <v>0.0514870110751026</v>
      </c>
      <c r="P760" s="19" t="n">
        <v>0.0413051935002709</v>
      </c>
      <c r="Q760" s="19" t="n">
        <v>0.031048075174288</v>
      </c>
      <c r="R760" s="19"/>
      <c r="S760" s="19" t="n">
        <v>0.0583463564170921</v>
      </c>
      <c r="T760" s="19" t="n">
        <v>0.0684806176084246</v>
      </c>
      <c r="U760" s="19" t="n">
        <v>0.0351990338194021</v>
      </c>
      <c r="V760" s="19" t="n">
        <v>0.041668119052475</v>
      </c>
      <c r="W760" s="19" t="n">
        <v>0.0297780873699558</v>
      </c>
      <c r="X760" s="19" t="n">
        <v>0.0504360289890331</v>
      </c>
      <c r="Y760" s="19" t="n">
        <v>0.0673702236483125</v>
      </c>
      <c r="Z760" s="19" t="n">
        <v>0.0218722021468335</v>
      </c>
      <c r="AA760" s="19" t="n">
        <v>0.025991046104498</v>
      </c>
      <c r="AB760" s="19"/>
      <c r="AC760" s="19" t="n">
        <v>0.0527714794008834</v>
      </c>
      <c r="AD760" s="19" t="n">
        <v>0.0473113674455093</v>
      </c>
      <c r="AE760" s="19" t="n">
        <v>0.0316131421173948</v>
      </c>
      <c r="AF760" s="19"/>
      <c r="AG760" s="19" t="n">
        <v>0.0295228058664126</v>
      </c>
      <c r="AH760" s="19" t="n">
        <v>0.0548666025169135</v>
      </c>
      <c r="AI760" s="19" t="n">
        <v>0.050756411013553</v>
      </c>
      <c r="AJ760" s="19" t="n">
        <v>0.169817173699431</v>
      </c>
      <c r="AK760" s="19" t="n">
        <v>0.0484209144476757</v>
      </c>
      <c r="AL760" s="19"/>
      <c r="AM760" s="19" t="n">
        <v>0.0247487144424089</v>
      </c>
      <c r="AN760" s="19" t="n">
        <v>0.057742472662612</v>
      </c>
      <c r="AO760" s="19" t="n">
        <v>0.056300203684591</v>
      </c>
      <c r="AP760" s="19"/>
      <c r="AQ760" s="19" t="n">
        <v>0.0393040119890397</v>
      </c>
      <c r="AR760" s="19" t="n">
        <v>0.0436440345944022</v>
      </c>
      <c r="AS760" s="19" t="n">
        <v>0.0535359570175207</v>
      </c>
      <c r="AT760" s="19" t="n">
        <v>0.0739004811812229</v>
      </c>
      <c r="AU760" s="19" t="n">
        <v>0.0730196038128745</v>
      </c>
    </row>
    <row r="761">
      <c r="B761" t="s">
        <v>352</v>
      </c>
      <c r="C761" s="19" t="n">
        <v>0.0189862894766673</v>
      </c>
      <c r="D761" s="19" t="n">
        <v>0.0209487168165548</v>
      </c>
      <c r="E761" s="19" t="n">
        <v>0.0164153074165633</v>
      </c>
      <c r="F761" s="19"/>
      <c r="G761" s="19" t="n">
        <v>0.0638668772336012</v>
      </c>
      <c r="H761" s="19" t="n">
        <v>0.00432294814051709</v>
      </c>
      <c r="I761" s="19" t="n">
        <v>0.0150478053160875</v>
      </c>
      <c r="J761" s="19" t="n">
        <v>0.0113510113471706</v>
      </c>
      <c r="K761" s="19" t="n">
        <v>0.024148421864621</v>
      </c>
      <c r="L761" s="19" t="n">
        <v>0.0139647632089626</v>
      </c>
      <c r="M761" s="19"/>
      <c r="N761" s="19" t="n">
        <v>0.0192182227221539</v>
      </c>
      <c r="O761" s="19" t="n">
        <v>0.0195432612486729</v>
      </c>
      <c r="P761" s="19" t="n">
        <v>0.0177742336485718</v>
      </c>
      <c r="Q761" s="19" t="n">
        <v>0.0194498815875561</v>
      </c>
      <c r="R761" s="19"/>
      <c r="S761" s="19" t="n">
        <v>0.00511697294859506</v>
      </c>
      <c r="T761" s="19" t="n">
        <v>0.0209353343290541</v>
      </c>
      <c r="U761" s="19" t="n">
        <v>0.0153278421520734</v>
      </c>
      <c r="V761" s="19" t="n">
        <v>0.00894940808492881</v>
      </c>
      <c r="W761" s="19" t="n">
        <v>0.022025804921287</v>
      </c>
      <c r="X761" s="19" t="n">
        <v>0.0210920237733821</v>
      </c>
      <c r="Y761" s="19" t="n">
        <v>0.0506166659861698</v>
      </c>
      <c r="Z761" s="19" t="n">
        <v>0.0322358815886884</v>
      </c>
      <c r="AA761" s="19" t="n">
        <v>0.0120741138340311</v>
      </c>
      <c r="AB761" s="19"/>
      <c r="AC761" s="19" t="n">
        <v>0.0166448619402643</v>
      </c>
      <c r="AD761" s="19" t="n">
        <v>0.0168362766229634</v>
      </c>
      <c r="AE761" s="19" t="n">
        <v>0.017899627248308</v>
      </c>
      <c r="AF761" s="19"/>
      <c r="AG761" s="19" t="n">
        <v>0.0086910937560792</v>
      </c>
      <c r="AH761" s="19" t="n">
        <v>0.0314923089381927</v>
      </c>
      <c r="AI761" s="19" t="n">
        <v>0.0189284264277972</v>
      </c>
      <c r="AJ761" s="19" t="n">
        <v>0.060019565609775</v>
      </c>
      <c r="AK761" s="19" t="n">
        <v>0.0119552520658858</v>
      </c>
      <c r="AL761" s="19"/>
      <c r="AM761" s="19" t="n">
        <v>0.00469092227073062</v>
      </c>
      <c r="AN761" s="19" t="n">
        <v>0.0317373964328843</v>
      </c>
      <c r="AO761" s="19" t="n">
        <v>0.0229165968704499</v>
      </c>
      <c r="AP761" s="19"/>
      <c r="AQ761" s="19" t="n">
        <v>0.0186953642422807</v>
      </c>
      <c r="AR761" s="19" t="n">
        <v>0.0273172828080366</v>
      </c>
      <c r="AS761" s="19" t="n">
        <v>0.011771835536638</v>
      </c>
      <c r="AT761" s="19" t="n">
        <v>0.0219466659674845</v>
      </c>
      <c r="AU761" s="19" t="n">
        <v>0.0317794927627746</v>
      </c>
    </row>
    <row r="762">
      <c r="B762" t="s">
        <v>88</v>
      </c>
      <c r="C762" s="19" t="n">
        <v>0.136023446159192</v>
      </c>
      <c r="D762" s="19" t="n">
        <v>0.120456251188864</v>
      </c>
      <c r="E762" s="19" t="n">
        <v>0.151372533326329</v>
      </c>
      <c r="F762" s="19"/>
      <c r="G762" s="19" t="n">
        <v>0.0643147511252344</v>
      </c>
      <c r="H762" s="19" t="n">
        <v>0.0789679935581743</v>
      </c>
      <c r="I762" s="19" t="n">
        <v>0.159309859973367</v>
      </c>
      <c r="J762" s="19" t="n">
        <v>0.132121802205963</v>
      </c>
      <c r="K762" s="19" t="n">
        <v>0.186009996393485</v>
      </c>
      <c r="L762" s="19" t="n">
        <v>0.1625962682495</v>
      </c>
      <c r="M762" s="19"/>
      <c r="N762" s="19" t="n">
        <v>0.126749104217155</v>
      </c>
      <c r="O762" s="19" t="n">
        <v>0.146519454677807</v>
      </c>
      <c r="P762" s="19" t="n">
        <v>0.12089940362945</v>
      </c>
      <c r="Q762" s="19" t="n">
        <v>0.146413803496236</v>
      </c>
      <c r="R762" s="19"/>
      <c r="S762" s="19" t="n">
        <v>0.107069967385184</v>
      </c>
      <c r="T762" s="19" t="n">
        <v>0.16547334148786</v>
      </c>
      <c r="U762" s="19" t="n">
        <v>0.151987882784393</v>
      </c>
      <c r="V762" s="19" t="n">
        <v>0.160117201831554</v>
      </c>
      <c r="W762" s="19" t="n">
        <v>0.128592912585563</v>
      </c>
      <c r="X762" s="19" t="n">
        <v>0.17088225528779</v>
      </c>
      <c r="Y762" s="19" t="n">
        <v>0.122307529978887</v>
      </c>
      <c r="Z762" s="19" t="n">
        <v>0.133724169430621</v>
      </c>
      <c r="AA762" s="19" t="n">
        <v>0.089003243091295</v>
      </c>
      <c r="AB762" s="19"/>
      <c r="AC762" s="19" t="n">
        <v>0.133350178829383</v>
      </c>
      <c r="AD762" s="19" t="n">
        <v>0.13166208004207</v>
      </c>
      <c r="AE762" s="19" t="n">
        <v>0.152316469517716</v>
      </c>
      <c r="AF762" s="19"/>
      <c r="AG762" s="19" t="n">
        <v>0.120857292527651</v>
      </c>
      <c r="AH762" s="19" t="n">
        <v>0.106520520274116</v>
      </c>
      <c r="AI762" s="19" t="n">
        <v>0.213837836710857</v>
      </c>
      <c r="AJ762" s="19" t="n">
        <v>0.092315736784528</v>
      </c>
      <c r="AK762" s="19" t="n">
        <v>0.189126090067736</v>
      </c>
      <c r="AL762" s="19"/>
      <c r="AM762" s="19" t="n">
        <v>0.0987758061073471</v>
      </c>
      <c r="AN762" s="19" t="n">
        <v>0.097186890782726</v>
      </c>
      <c r="AO762" s="19" t="n">
        <v>0.177903464376269</v>
      </c>
      <c r="AP762" s="19"/>
      <c r="AQ762" s="19" t="n">
        <v>0.148913573030084</v>
      </c>
      <c r="AR762" s="19" t="n">
        <v>0.131399947511865</v>
      </c>
      <c r="AS762" s="19" t="n">
        <v>0.133777294741019</v>
      </c>
      <c r="AT762" s="19" t="n">
        <v>0.103731608993827</v>
      </c>
      <c r="AU762" s="19" t="n">
        <v>0.133206302712619</v>
      </c>
    </row>
    <row r="763">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row>
    <row r="764">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s>
  <sheetData>
    <row r="2" ht="40" customHeight="1">
      <c r="D2" s="16" t="s">
        <v>175</v>
      </c>
    </row>
    <row r="6" ht="50" customHeight="1">
      <c r="B6" s="22" t="s">
        <v>15</v>
      </c>
      <c r="C6" s="22" t="s">
        <v>161</v>
      </c>
      <c r="D6" s="22" t="s">
        <v>162</v>
      </c>
      <c r="E6" s="22" t="s">
        <v>163</v>
      </c>
      <c r="F6" s="22" t="s">
        <v>164</v>
      </c>
      <c r="G6" s="22" t="s">
        <v>165</v>
      </c>
      <c r="H6" s="22" t="s">
        <v>166</v>
      </c>
      <c r="I6" s="22" t="s">
        <v>167</v>
      </c>
      <c r="J6" s="22" t="s">
        <v>168</v>
      </c>
      <c r="K6" s="22" t="s">
        <v>169</v>
      </c>
      <c r="L6" s="22" t="s">
        <v>170</v>
      </c>
      <c r="M6" s="22" t="s">
        <v>171</v>
      </c>
    </row>
    <row r="7">
      <c r="B7" s="20" t="s">
        <v>172</v>
      </c>
      <c r="C7" s="19" t="n">
        <v>0.818805069351551</v>
      </c>
      <c r="D7" s="19" t="n">
        <v>0.8245611441719</v>
      </c>
      <c r="E7" s="19" t="n">
        <v>0.0794873112956273</v>
      </c>
      <c r="F7" s="19" t="n">
        <v>0.140651102847251</v>
      </c>
      <c r="G7" s="19" t="n">
        <v>0.431491130591515</v>
      </c>
      <c r="H7" s="19" t="n">
        <v>0.193377397573244</v>
      </c>
      <c r="I7" s="19" t="n">
        <v>0.445188138577452</v>
      </c>
      <c r="J7" s="19" t="n">
        <v>0.394282908439346</v>
      </c>
      <c r="K7" s="19" t="n">
        <v>0.0918731614063788</v>
      </c>
      <c r="L7" s="19" t="n">
        <v>0.0884833910113072</v>
      </c>
      <c r="M7" s="19" t="n">
        <v>0.108389590072085</v>
      </c>
    </row>
    <row r="8">
      <c r="B8" s="20" t="s">
        <v>173</v>
      </c>
      <c r="C8" s="19" t="n">
        <v>0.146391094895366</v>
      </c>
      <c r="D8" s="19" t="n">
        <v>0.140731511645591</v>
      </c>
      <c r="E8" s="19" t="n">
        <v>0.197874738297725</v>
      </c>
      <c r="F8" s="19" t="n">
        <v>0.296711149377079</v>
      </c>
      <c r="G8" s="19" t="n">
        <v>0.444830743317394</v>
      </c>
      <c r="H8" s="19" t="n">
        <v>0.35780774485667</v>
      </c>
      <c r="I8" s="19" t="n">
        <v>0.33300969146632</v>
      </c>
      <c r="J8" s="19" t="n">
        <v>0.444352882754008</v>
      </c>
      <c r="K8" s="19" t="n">
        <v>0.228189635791434</v>
      </c>
      <c r="L8" s="19" t="n">
        <v>0.186403538096887</v>
      </c>
      <c r="M8" s="19" t="n">
        <v>0.157928212926981</v>
      </c>
    </row>
    <row r="9">
      <c r="B9" s="20" t="s">
        <v>174</v>
      </c>
      <c r="C9" s="19" t="n">
        <v>0.0218764681699848</v>
      </c>
      <c r="D9" s="19" t="n">
        <v>0.0185552741611973</v>
      </c>
      <c r="E9" s="19" t="n">
        <v>0.661405752881004</v>
      </c>
      <c r="F9" s="19" t="n">
        <v>0.509140965842343</v>
      </c>
      <c r="G9" s="19" t="n">
        <v>0.0975216187986017</v>
      </c>
      <c r="H9" s="19" t="n">
        <v>0.405784752295925</v>
      </c>
      <c r="I9" s="19" t="n">
        <v>0.189699801575726</v>
      </c>
      <c r="J9" s="19" t="n">
        <v>0.132646631748082</v>
      </c>
      <c r="K9" s="19" t="n">
        <v>0.626373860114671</v>
      </c>
      <c r="L9" s="19" t="n">
        <v>0.663949393381334</v>
      </c>
      <c r="M9" s="19" t="n">
        <v>0.672014819118146</v>
      </c>
    </row>
    <row r="10">
      <c r="B10" s="20" t="s">
        <v>88</v>
      </c>
      <c r="C10" s="19" t="n">
        <v>0.0129273675830985</v>
      </c>
      <c r="D10" s="19" t="n">
        <v>0.0161520700213118</v>
      </c>
      <c r="E10" s="19" t="n">
        <v>0.0612321975256435</v>
      </c>
      <c r="F10" s="19" t="n">
        <v>0.0534967819333269</v>
      </c>
      <c r="G10" s="19" t="n">
        <v>0.0261565072924889</v>
      </c>
      <c r="H10" s="19" t="n">
        <v>0.0430301052741614</v>
      </c>
      <c r="I10" s="19" t="n">
        <v>0.0321023683805015</v>
      </c>
      <c r="J10" s="19" t="n">
        <v>0.0287175770585633</v>
      </c>
      <c r="K10" s="19" t="n">
        <v>0.0535633426875161</v>
      </c>
      <c r="L10" s="19" t="n">
        <v>0.0611636775104723</v>
      </c>
      <c r="M10" s="19" t="n">
        <v>0.061667377882788</v>
      </c>
    </row>
    <row r="11">
      <c r="B11" s="18"/>
      <c r="C11" s="18"/>
      <c r="D11" s="18"/>
      <c r="E11" s="18"/>
      <c r="F11" s="18"/>
      <c r="G11" s="18"/>
      <c r="H11" s="18"/>
      <c r="I11" s="18"/>
      <c r="J11" s="18"/>
      <c r="K11" s="18"/>
      <c r="L11" s="18"/>
      <c r="M11" s="18"/>
    </row>
    <row r="12">
      <c r="B12" t="s">
        <v>80</v>
      </c>
    </row>
    <row r="13">
      <c r="B13" t="s">
        <v>81</v>
      </c>
    </row>
    <row r="17">
      <c r="B17" s="9" t="str">
        <f>=HYPERLINK("#'Contents'!A1", "Return to Contents")</f>
      </c>
    </row>
  </sheetData>
  <mergeCells count="1">
    <mergeCell ref="D2:N2"/>
  </mergeCells>
  <pageMargins left="0.7" right="0.7" top="0.75" bottom="0.75" header="0.3" footer="0.3"/>
  <pageSetup paperSize="9" orientation="portrait" horizontalDpi="300" verticalDpi="300"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0.818805069351551</v>
      </c>
      <c r="D9" s="19" t="n">
        <v>0.814165574739441</v>
      </c>
      <c r="E9" s="19" t="n">
        <v>0.824135363134873</v>
      </c>
      <c r="F9" s="19"/>
      <c r="G9" s="19" t="n">
        <v>0.862550401481865</v>
      </c>
      <c r="H9" s="19" t="n">
        <v>0.73970896930034</v>
      </c>
      <c r="I9" s="19" t="n">
        <v>0.793775046062211</v>
      </c>
      <c r="J9" s="19" t="n">
        <v>0.823186293497354</v>
      </c>
      <c r="K9" s="19" t="n">
        <v>0.854404676452349</v>
      </c>
      <c r="L9" s="19" t="n">
        <v>0.846585731446196</v>
      </c>
      <c r="M9" s="19"/>
      <c r="N9" s="19" t="n">
        <v>0.89504414837213</v>
      </c>
      <c r="O9" s="19" t="n">
        <v>0.874774014381059</v>
      </c>
      <c r="P9" s="19" t="n">
        <v>0.774402497694396</v>
      </c>
      <c r="Q9" s="19" t="n">
        <v>0.717114763301685</v>
      </c>
      <c r="R9" s="19"/>
      <c r="S9" s="19" t="n">
        <v>0.789233598137419</v>
      </c>
      <c r="T9" s="19" t="n">
        <v>0.877227332052089</v>
      </c>
      <c r="U9" s="19" t="n">
        <v>0.795336561641827</v>
      </c>
      <c r="V9" s="19" t="n">
        <v>0.769098455278211</v>
      </c>
      <c r="W9" s="19" t="n">
        <v>0.872445745199772</v>
      </c>
      <c r="X9" s="19" t="n">
        <v>0.776350305632411</v>
      </c>
      <c r="Y9" s="19" t="n">
        <v>0.822499586383838</v>
      </c>
      <c r="Z9" s="19" t="n">
        <v>0.793878926389592</v>
      </c>
      <c r="AA9" s="19" t="n">
        <v>0.846769022339273</v>
      </c>
      <c r="AB9" s="19"/>
      <c r="AC9" s="19" t="n">
        <v>0.813272189347995</v>
      </c>
      <c r="AD9" s="19" t="n">
        <v>0.86921535969906</v>
      </c>
      <c r="AE9" s="19" t="n">
        <v>0.679253002365212</v>
      </c>
      <c r="AF9" s="19"/>
      <c r="AG9" s="19" t="n">
        <v>0.835787743664564</v>
      </c>
      <c r="AH9" s="19" t="n">
        <v>0.843875795639503</v>
      </c>
      <c r="AI9" s="19" t="n">
        <v>0.840817072351255</v>
      </c>
      <c r="AJ9" s="19" t="n">
        <v>0.79422258376472</v>
      </c>
      <c r="AK9" s="19" t="n">
        <v>0.712047322037893</v>
      </c>
      <c r="AL9" s="19"/>
      <c r="AM9" s="19" t="n">
        <v>0.826958017756827</v>
      </c>
      <c r="AN9" s="19" t="n">
        <v>0.846389053495565</v>
      </c>
      <c r="AO9" s="19" t="n">
        <v>0.826881849537025</v>
      </c>
      <c r="AP9" s="19"/>
      <c r="AQ9" s="19" t="n">
        <v>0.709130907692719</v>
      </c>
      <c r="AR9" s="19" t="n">
        <v>0.88470541795601</v>
      </c>
      <c r="AS9" s="19" t="n">
        <v>0.873843666721596</v>
      </c>
      <c r="AT9" s="19" t="n">
        <v>0.8424146788087</v>
      </c>
      <c r="AU9" s="19" t="n">
        <v>1</v>
      </c>
    </row>
    <row r="10">
      <c r="B10" s="20" t="s">
        <v>173</v>
      </c>
      <c r="C10" s="19" t="n">
        <v>0.146391094895366</v>
      </c>
      <c r="D10" s="19" t="n">
        <v>0.145672878204097</v>
      </c>
      <c r="E10" s="19" t="n">
        <v>0.14586957051785</v>
      </c>
      <c r="F10" s="19"/>
      <c r="G10" s="19" t="n">
        <v>0.107823558193854</v>
      </c>
      <c r="H10" s="19" t="n">
        <v>0.21222120165244</v>
      </c>
      <c r="I10" s="19" t="n">
        <v>0.153092037112381</v>
      </c>
      <c r="J10" s="19" t="n">
        <v>0.157317941608315</v>
      </c>
      <c r="K10" s="19" t="n">
        <v>0.116424511268178</v>
      </c>
      <c r="L10" s="19" t="n">
        <v>0.123931842898539</v>
      </c>
      <c r="M10" s="19"/>
      <c r="N10" s="19" t="n">
        <v>0.0812317470682443</v>
      </c>
      <c r="O10" s="19" t="n">
        <v>0.0917127472317788</v>
      </c>
      <c r="P10" s="19" t="n">
        <v>0.178856054317016</v>
      </c>
      <c r="Q10" s="19" t="n">
        <v>0.244857941539214</v>
      </c>
      <c r="R10" s="19"/>
      <c r="S10" s="19" t="n">
        <v>0.155969840882851</v>
      </c>
      <c r="T10" s="19" t="n">
        <v>0.100434039919101</v>
      </c>
      <c r="U10" s="19" t="n">
        <v>0.187921187549695</v>
      </c>
      <c r="V10" s="19" t="n">
        <v>0.189524197528857</v>
      </c>
      <c r="W10" s="19" t="n">
        <v>0.10293740203463</v>
      </c>
      <c r="X10" s="19" t="n">
        <v>0.175244867194793</v>
      </c>
      <c r="Y10" s="19" t="n">
        <v>0.147074839576919</v>
      </c>
      <c r="Z10" s="19" t="n">
        <v>0.168494045894234</v>
      </c>
      <c r="AA10" s="19" t="n">
        <v>0.120198500084239</v>
      </c>
      <c r="AB10" s="19"/>
      <c r="AC10" s="19" t="n">
        <v>0.154856841954877</v>
      </c>
      <c r="AD10" s="19" t="n">
        <v>0.10102985060342</v>
      </c>
      <c r="AE10" s="19" t="n">
        <v>0.264297683950977</v>
      </c>
      <c r="AF10" s="19"/>
      <c r="AG10" s="19" t="n">
        <v>0.133368532785916</v>
      </c>
      <c r="AH10" s="19" t="n">
        <v>0.130065902393308</v>
      </c>
      <c r="AI10" s="19" t="n">
        <v>0.140164888753792</v>
      </c>
      <c r="AJ10" s="19" t="n">
        <v>0.20577741623528</v>
      </c>
      <c r="AK10" s="19" t="n">
        <v>0.225363706958004</v>
      </c>
      <c r="AL10" s="19"/>
      <c r="AM10" s="19" t="n">
        <v>0.127798719669795</v>
      </c>
      <c r="AN10" s="19" t="n">
        <v>0.126871800933152</v>
      </c>
      <c r="AO10" s="19" t="n">
        <v>0.159949296893386</v>
      </c>
      <c r="AP10" s="19"/>
      <c r="AQ10" s="19" t="n">
        <v>0.253429282172453</v>
      </c>
      <c r="AR10" s="19" t="n">
        <v>0.0922759899887096</v>
      </c>
      <c r="AS10" s="19" t="n">
        <v>0.086651720209183</v>
      </c>
      <c r="AT10" s="19" t="n">
        <v>0.124590599659451</v>
      </c>
      <c r="AU10" s="19" t="n">
        <v>0</v>
      </c>
    </row>
    <row r="11">
      <c r="B11" s="20" t="s">
        <v>174</v>
      </c>
      <c r="C11" s="19" t="n">
        <v>0.0218764681699848</v>
      </c>
      <c r="D11" s="19" t="n">
        <v>0.0227400076868071</v>
      </c>
      <c r="E11" s="19" t="n">
        <v>0.0211958507916244</v>
      </c>
      <c r="F11" s="19"/>
      <c r="G11" s="19" t="n">
        <v>0.0217971774042357</v>
      </c>
      <c r="H11" s="19" t="n">
        <v>0.0319765751241035</v>
      </c>
      <c r="I11" s="19" t="n">
        <v>0.0373486634485281</v>
      </c>
      <c r="J11" s="19" t="n">
        <v>0.0146630557274462</v>
      </c>
      <c r="K11" s="19" t="n">
        <v>0.0152857259280026</v>
      </c>
      <c r="L11" s="19" t="n">
        <v>0.0134156100809428</v>
      </c>
      <c r="M11" s="19"/>
      <c r="N11" s="19" t="n">
        <v>0.0156279143758356</v>
      </c>
      <c r="O11" s="19" t="n">
        <v>0.0163354042877368</v>
      </c>
      <c r="P11" s="19" t="n">
        <v>0.0272163244151291</v>
      </c>
      <c r="Q11" s="19" t="n">
        <v>0.0299621389552813</v>
      </c>
      <c r="R11" s="19"/>
      <c r="S11" s="19" t="n">
        <v>0.035718556315601</v>
      </c>
      <c r="T11" s="19" t="n">
        <v>0.015936213380165</v>
      </c>
      <c r="U11" s="19" t="n">
        <v>0.00842313425672358</v>
      </c>
      <c r="V11" s="19" t="n">
        <v>0.0266788076741166</v>
      </c>
      <c r="W11" s="19" t="n">
        <v>0.0204380952482531</v>
      </c>
      <c r="X11" s="19" t="n">
        <v>0.0279589105350766</v>
      </c>
      <c r="Y11" s="19" t="n">
        <v>0.021477050072317</v>
      </c>
      <c r="Z11" s="19" t="n">
        <v>0.0317348955832901</v>
      </c>
      <c r="AA11" s="19" t="n">
        <v>0.0118389144013177</v>
      </c>
      <c r="AB11" s="19"/>
      <c r="AC11" s="19" t="n">
        <v>0.0180505299763195</v>
      </c>
      <c r="AD11" s="19" t="n">
        <v>0.0247501614869874</v>
      </c>
      <c r="AE11" s="19" t="n">
        <v>0.0317628698202924</v>
      </c>
      <c r="AF11" s="19"/>
      <c r="AG11" s="19" t="n">
        <v>0.0186873723964834</v>
      </c>
      <c r="AH11" s="19" t="n">
        <v>0.0237702284939221</v>
      </c>
      <c r="AI11" s="19" t="n">
        <v>0.012832488515871</v>
      </c>
      <c r="AJ11" s="19" t="n">
        <v>0</v>
      </c>
      <c r="AK11" s="19" t="n">
        <v>0.0303812952283337</v>
      </c>
      <c r="AL11" s="19"/>
      <c r="AM11" s="19" t="n">
        <v>0.0269496127154348</v>
      </c>
      <c r="AN11" s="19" t="n">
        <v>0.0256030165088957</v>
      </c>
      <c r="AO11" s="19" t="n">
        <v>0.00687923180044143</v>
      </c>
      <c r="AP11" s="19"/>
      <c r="AQ11" s="19" t="n">
        <v>0.0220683308031282</v>
      </c>
      <c r="AR11" s="19" t="n">
        <v>0.0148857028185426</v>
      </c>
      <c r="AS11" s="19" t="n">
        <v>0.022676221516335</v>
      </c>
      <c r="AT11" s="19" t="n">
        <v>0.0253322019775626</v>
      </c>
      <c r="AU11" s="19" t="n">
        <v>0</v>
      </c>
    </row>
    <row r="12">
      <c r="B12" s="20" t="s">
        <v>88</v>
      </c>
      <c r="C12" s="21" t="n">
        <v>0.0129273675830985</v>
      </c>
      <c r="D12" s="21" t="n">
        <v>0.0174215393696549</v>
      </c>
      <c r="E12" s="21" t="n">
        <v>0.0087992155556521</v>
      </c>
      <c r="F12" s="21"/>
      <c r="G12" s="21" t="n">
        <v>0.00782886292004487</v>
      </c>
      <c r="H12" s="21" t="n">
        <v>0.0160932539231168</v>
      </c>
      <c r="I12" s="21" t="n">
        <v>0.0157842533768805</v>
      </c>
      <c r="J12" s="21" t="n">
        <v>0.00483270916688441</v>
      </c>
      <c r="K12" s="21" t="n">
        <v>0.0138850863514703</v>
      </c>
      <c r="L12" s="21" t="n">
        <v>0.0160668155743213</v>
      </c>
      <c r="M12" s="21"/>
      <c r="N12" s="21" t="n">
        <v>0.00809619018378988</v>
      </c>
      <c r="O12" s="21" t="n">
        <v>0.0171778340994253</v>
      </c>
      <c r="P12" s="21" t="n">
        <v>0.0195251235734588</v>
      </c>
      <c r="Q12" s="21" t="n">
        <v>0.00806515620381939</v>
      </c>
      <c r="R12" s="21"/>
      <c r="S12" s="21" t="n">
        <v>0.0190780046641295</v>
      </c>
      <c r="T12" s="21" t="n">
        <v>0.00640241464864545</v>
      </c>
      <c r="U12" s="21" t="n">
        <v>0.00831911655175393</v>
      </c>
      <c r="V12" s="21" t="n">
        <v>0.0146985395188152</v>
      </c>
      <c r="W12" s="21" t="n">
        <v>0.00417875751734506</v>
      </c>
      <c r="X12" s="21" t="n">
        <v>0.0204459166377198</v>
      </c>
      <c r="Y12" s="21" t="n">
        <v>0.0089485239669259</v>
      </c>
      <c r="Z12" s="21" t="n">
        <v>0.00589213213288354</v>
      </c>
      <c r="AA12" s="21" t="n">
        <v>0.0211935631751702</v>
      </c>
      <c r="AB12" s="21"/>
      <c r="AC12" s="21" t="n">
        <v>0.0138204387208083</v>
      </c>
      <c r="AD12" s="21" t="n">
        <v>0.00500462821053272</v>
      </c>
      <c r="AE12" s="21" t="n">
        <v>0.0246864438635186</v>
      </c>
      <c r="AF12" s="21"/>
      <c r="AG12" s="21" t="n">
        <v>0.012156351153037</v>
      </c>
      <c r="AH12" s="21" t="n">
        <v>0.00228807347326641</v>
      </c>
      <c r="AI12" s="21" t="n">
        <v>0.00618555037908202</v>
      </c>
      <c r="AJ12" s="21" t="n">
        <v>0</v>
      </c>
      <c r="AK12" s="21" t="n">
        <v>0.032207675775769</v>
      </c>
      <c r="AL12" s="21"/>
      <c r="AM12" s="21" t="n">
        <v>0.0182936498579432</v>
      </c>
      <c r="AN12" s="21" t="n">
        <v>0.00113612906238709</v>
      </c>
      <c r="AO12" s="21" t="n">
        <v>0.00628962176914736</v>
      </c>
      <c r="AP12" s="21"/>
      <c r="AQ12" s="21" t="n">
        <v>0.0153714793316998</v>
      </c>
      <c r="AR12" s="21" t="n">
        <v>0.00813288923673768</v>
      </c>
      <c r="AS12" s="21" t="n">
        <v>0.0168283915528861</v>
      </c>
      <c r="AT12" s="21" t="n">
        <v>0.0076625195542869</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0.8245611441719</v>
      </c>
      <c r="D9" s="19" t="n">
        <v>0.81612639185341</v>
      </c>
      <c r="E9" s="19" t="n">
        <v>0.833092306807876</v>
      </c>
      <c r="F9" s="19"/>
      <c r="G9" s="19" t="n">
        <v>0.798636417192129</v>
      </c>
      <c r="H9" s="19" t="n">
        <v>0.738017085734831</v>
      </c>
      <c r="I9" s="19" t="n">
        <v>0.813242506998792</v>
      </c>
      <c r="J9" s="19" t="n">
        <v>0.853756234625226</v>
      </c>
      <c r="K9" s="19" t="n">
        <v>0.84288621804421</v>
      </c>
      <c r="L9" s="19" t="n">
        <v>0.873898854074142</v>
      </c>
      <c r="M9" s="19"/>
      <c r="N9" s="19" t="n">
        <v>0.848356785987874</v>
      </c>
      <c r="O9" s="19" t="n">
        <v>0.825196094156415</v>
      </c>
      <c r="P9" s="19" t="n">
        <v>0.838247396195507</v>
      </c>
      <c r="Q9" s="19" t="n">
        <v>0.788532542914766</v>
      </c>
      <c r="R9" s="19"/>
      <c r="S9" s="19" t="n">
        <v>0.754617178878523</v>
      </c>
      <c r="T9" s="19" t="n">
        <v>0.838474795461877</v>
      </c>
      <c r="U9" s="19" t="n">
        <v>0.873524937557113</v>
      </c>
      <c r="V9" s="19" t="n">
        <v>0.809577137259221</v>
      </c>
      <c r="W9" s="19" t="n">
        <v>0.87560563839599</v>
      </c>
      <c r="X9" s="19" t="n">
        <v>0.792478581479125</v>
      </c>
      <c r="Y9" s="19" t="n">
        <v>0.843080560163286</v>
      </c>
      <c r="Z9" s="19" t="n">
        <v>0.823872209372809</v>
      </c>
      <c r="AA9" s="19" t="n">
        <v>0.843713521496339</v>
      </c>
      <c r="AB9" s="19"/>
      <c r="AC9" s="19" t="n">
        <v>0.861903048329983</v>
      </c>
      <c r="AD9" s="19" t="n">
        <v>0.841521909059421</v>
      </c>
      <c r="AE9" s="19" t="n">
        <v>0.686803521833113</v>
      </c>
      <c r="AF9" s="19"/>
      <c r="AG9" s="19" t="n">
        <v>0.861836370687265</v>
      </c>
      <c r="AH9" s="19" t="n">
        <v>0.825306908200481</v>
      </c>
      <c r="AI9" s="19" t="n">
        <v>0.838716607900039</v>
      </c>
      <c r="AJ9" s="19" t="n">
        <v>0.793466419769694</v>
      </c>
      <c r="AK9" s="19" t="n">
        <v>0.714622652129573</v>
      </c>
      <c r="AL9" s="19"/>
      <c r="AM9" s="19" t="n">
        <v>0.837980231819764</v>
      </c>
      <c r="AN9" s="19" t="n">
        <v>0.82606287224643</v>
      </c>
      <c r="AO9" s="19" t="n">
        <v>0.837132947381235</v>
      </c>
      <c r="AP9" s="19"/>
      <c r="AQ9" s="19" t="n">
        <v>0.798089391600962</v>
      </c>
      <c r="AR9" s="19" t="n">
        <v>0.833296147058143</v>
      </c>
      <c r="AS9" s="19" t="n">
        <v>0.827596088590577</v>
      </c>
      <c r="AT9" s="19" t="n">
        <v>0.804071257523856</v>
      </c>
      <c r="AU9" s="19" t="n">
        <v>0.840290039974473</v>
      </c>
    </row>
    <row r="10">
      <c r="B10" s="20" t="s">
        <v>173</v>
      </c>
      <c r="C10" s="19" t="n">
        <v>0.140731511645591</v>
      </c>
      <c r="D10" s="19" t="n">
        <v>0.142786887634046</v>
      </c>
      <c r="E10" s="19" t="n">
        <v>0.137965198587332</v>
      </c>
      <c r="F10" s="19"/>
      <c r="G10" s="19" t="n">
        <v>0.14522704127085</v>
      </c>
      <c r="H10" s="19" t="n">
        <v>0.19614287048087</v>
      </c>
      <c r="I10" s="19" t="n">
        <v>0.14802525727875</v>
      </c>
      <c r="J10" s="19" t="n">
        <v>0.123727778873773</v>
      </c>
      <c r="K10" s="19" t="n">
        <v>0.138856004534833</v>
      </c>
      <c r="L10" s="19" t="n">
        <v>0.106681506984663</v>
      </c>
      <c r="M10" s="19"/>
      <c r="N10" s="19" t="n">
        <v>0.119099806555687</v>
      </c>
      <c r="O10" s="19" t="n">
        <v>0.128935464459339</v>
      </c>
      <c r="P10" s="19" t="n">
        <v>0.132213575708806</v>
      </c>
      <c r="Q10" s="19" t="n">
        <v>0.183155934358778</v>
      </c>
      <c r="R10" s="19"/>
      <c r="S10" s="19" t="n">
        <v>0.175068759169715</v>
      </c>
      <c r="T10" s="19" t="n">
        <v>0.135141811152344</v>
      </c>
      <c r="U10" s="19" t="n">
        <v>0.111005219674153</v>
      </c>
      <c r="V10" s="19" t="n">
        <v>0.153205223739507</v>
      </c>
      <c r="W10" s="19" t="n">
        <v>0.103480070262517</v>
      </c>
      <c r="X10" s="19" t="n">
        <v>0.167911610200823</v>
      </c>
      <c r="Y10" s="19" t="n">
        <v>0.135615887258157</v>
      </c>
      <c r="Z10" s="19" t="n">
        <v>0.140583020012424</v>
      </c>
      <c r="AA10" s="19" t="n">
        <v>0.125975604408046</v>
      </c>
      <c r="AB10" s="19"/>
      <c r="AC10" s="19" t="n">
        <v>0.106474708500946</v>
      </c>
      <c r="AD10" s="19" t="n">
        <v>0.129052474567085</v>
      </c>
      <c r="AE10" s="19" t="n">
        <v>0.265135759457551</v>
      </c>
      <c r="AF10" s="19"/>
      <c r="AG10" s="19" t="n">
        <v>0.105785285707975</v>
      </c>
      <c r="AH10" s="19" t="n">
        <v>0.144590252313363</v>
      </c>
      <c r="AI10" s="19" t="n">
        <v>0.139694592257358</v>
      </c>
      <c r="AJ10" s="19" t="n">
        <v>0.121215617630116</v>
      </c>
      <c r="AK10" s="19" t="n">
        <v>0.231386976569266</v>
      </c>
      <c r="AL10" s="19"/>
      <c r="AM10" s="19" t="n">
        <v>0.13059481493462</v>
      </c>
      <c r="AN10" s="19" t="n">
        <v>0.140524750610256</v>
      </c>
      <c r="AO10" s="19" t="n">
        <v>0.129550391721143</v>
      </c>
      <c r="AP10" s="19"/>
      <c r="AQ10" s="19" t="n">
        <v>0.161605719568387</v>
      </c>
      <c r="AR10" s="19" t="n">
        <v>0.135119460049373</v>
      </c>
      <c r="AS10" s="19" t="n">
        <v>0.136602589492608</v>
      </c>
      <c r="AT10" s="19" t="n">
        <v>0.147695090766216</v>
      </c>
      <c r="AU10" s="19" t="n">
        <v>0.159709960025526</v>
      </c>
    </row>
    <row r="11">
      <c r="B11" s="20" t="s">
        <v>174</v>
      </c>
      <c r="C11" s="19" t="n">
        <v>0.0185552741611973</v>
      </c>
      <c r="D11" s="19" t="n">
        <v>0.0223107849428825</v>
      </c>
      <c r="E11" s="19" t="n">
        <v>0.0151506359765095</v>
      </c>
      <c r="F11" s="19"/>
      <c r="G11" s="19" t="n">
        <v>0.0395764421042448</v>
      </c>
      <c r="H11" s="19" t="n">
        <v>0.0211752758398755</v>
      </c>
      <c r="I11" s="19" t="n">
        <v>0.0232837365624751</v>
      </c>
      <c r="J11" s="19" t="n">
        <v>0.0149691167123461</v>
      </c>
      <c r="K11" s="19" t="n">
        <v>0.0124987275407943</v>
      </c>
      <c r="L11" s="19" t="n">
        <v>0.0104981780853594</v>
      </c>
      <c r="M11" s="19"/>
      <c r="N11" s="19" t="n">
        <v>0.0170897848295128</v>
      </c>
      <c r="O11" s="19" t="n">
        <v>0.0180578893217064</v>
      </c>
      <c r="P11" s="19" t="n">
        <v>0.0129509675231944</v>
      </c>
      <c r="Q11" s="19" t="n">
        <v>0.0237431146509514</v>
      </c>
      <c r="R11" s="19"/>
      <c r="S11" s="19" t="n">
        <v>0.0331000969697621</v>
      </c>
      <c r="T11" s="19" t="n">
        <v>0.0208739486636919</v>
      </c>
      <c r="U11" s="19" t="n">
        <v>0.00715072621698015</v>
      </c>
      <c r="V11" s="19" t="n">
        <v>0.0178540809287843</v>
      </c>
      <c r="W11" s="19" t="n">
        <v>0.0167355338241474</v>
      </c>
      <c r="X11" s="19" t="n">
        <v>0.0114330011741723</v>
      </c>
      <c r="Y11" s="19" t="n">
        <v>0.0170142398241356</v>
      </c>
      <c r="Z11" s="19" t="n">
        <v>0.0280361237003829</v>
      </c>
      <c r="AA11" s="19" t="n">
        <v>0.0123095144678844</v>
      </c>
      <c r="AB11" s="19"/>
      <c r="AC11" s="19" t="n">
        <v>0.0172050702827279</v>
      </c>
      <c r="AD11" s="19" t="n">
        <v>0.0165495770386222</v>
      </c>
      <c r="AE11" s="19" t="n">
        <v>0.0171465931037782</v>
      </c>
      <c r="AF11" s="19"/>
      <c r="AG11" s="19" t="n">
        <v>0.0194144605074436</v>
      </c>
      <c r="AH11" s="19" t="n">
        <v>0.0153522812511371</v>
      </c>
      <c r="AI11" s="19" t="n">
        <v>0.0152779825010162</v>
      </c>
      <c r="AJ11" s="19" t="n">
        <v>0.08531796260019</v>
      </c>
      <c r="AK11" s="19" t="n">
        <v>0.0228844348449656</v>
      </c>
      <c r="AL11" s="19"/>
      <c r="AM11" s="19" t="n">
        <v>0.0202594850528143</v>
      </c>
      <c r="AN11" s="19" t="n">
        <v>0.0169904105768837</v>
      </c>
      <c r="AO11" s="19" t="n">
        <v>0.0265281547675949</v>
      </c>
      <c r="AP11" s="19"/>
      <c r="AQ11" s="19" t="n">
        <v>0.0299986290947004</v>
      </c>
      <c r="AR11" s="19" t="n">
        <v>0.0137904754173357</v>
      </c>
      <c r="AS11" s="19" t="n">
        <v>0.0121142996660961</v>
      </c>
      <c r="AT11" s="19" t="n">
        <v>0.0330617264495923</v>
      </c>
      <c r="AU11" s="19" t="n">
        <v>0</v>
      </c>
    </row>
    <row r="12">
      <c r="B12" s="20" t="s">
        <v>88</v>
      </c>
      <c r="C12" s="21" t="n">
        <v>0.0161520700213118</v>
      </c>
      <c r="D12" s="21" t="n">
        <v>0.0187759355696612</v>
      </c>
      <c r="E12" s="21" t="n">
        <v>0.0137918586282827</v>
      </c>
      <c r="F12" s="21"/>
      <c r="G12" s="21" t="n">
        <v>0.0165600994327761</v>
      </c>
      <c r="H12" s="21" t="n">
        <v>0.0446647679444241</v>
      </c>
      <c r="I12" s="21" t="n">
        <v>0.0154484991599831</v>
      </c>
      <c r="J12" s="21" t="n">
        <v>0.007546869788655</v>
      </c>
      <c r="K12" s="21" t="n">
        <v>0.00575904988016242</v>
      </c>
      <c r="L12" s="21" t="n">
        <v>0.00892146085583574</v>
      </c>
      <c r="M12" s="21"/>
      <c r="N12" s="21" t="n">
        <v>0.0154536226269268</v>
      </c>
      <c r="O12" s="21" t="n">
        <v>0.0278105520625398</v>
      </c>
      <c r="P12" s="21" t="n">
        <v>0.0165880605724927</v>
      </c>
      <c r="Q12" s="21" t="n">
        <v>0.00456840807550444</v>
      </c>
      <c r="R12" s="21"/>
      <c r="S12" s="21" t="n">
        <v>0.0372139649820005</v>
      </c>
      <c r="T12" s="21" t="n">
        <v>0.00550944472208765</v>
      </c>
      <c r="U12" s="21" t="n">
        <v>0.00831911655175393</v>
      </c>
      <c r="V12" s="21" t="n">
        <v>0.0193635580724883</v>
      </c>
      <c r="W12" s="21" t="n">
        <v>0.00417875751734506</v>
      </c>
      <c r="X12" s="21" t="n">
        <v>0.0281768071458797</v>
      </c>
      <c r="Y12" s="21" t="n">
        <v>0.00428931275442084</v>
      </c>
      <c r="Z12" s="21" t="n">
        <v>0.00750864691438465</v>
      </c>
      <c r="AA12" s="21" t="n">
        <v>0.0180013596277301</v>
      </c>
      <c r="AB12" s="21"/>
      <c r="AC12" s="21" t="n">
        <v>0.0144171728863436</v>
      </c>
      <c r="AD12" s="21" t="n">
        <v>0.0128760393348719</v>
      </c>
      <c r="AE12" s="21" t="n">
        <v>0.0309141256055584</v>
      </c>
      <c r="AF12" s="21"/>
      <c r="AG12" s="21" t="n">
        <v>0.0129638830973163</v>
      </c>
      <c r="AH12" s="21" t="n">
        <v>0.0147505582350182</v>
      </c>
      <c r="AI12" s="21" t="n">
        <v>0.00631081734158695</v>
      </c>
      <c r="AJ12" s="21" t="n">
        <v>0</v>
      </c>
      <c r="AK12" s="21" t="n">
        <v>0.0311059364561952</v>
      </c>
      <c r="AL12" s="21"/>
      <c r="AM12" s="21" t="n">
        <v>0.0111654681928009</v>
      </c>
      <c r="AN12" s="21" t="n">
        <v>0.0164219665664304</v>
      </c>
      <c r="AO12" s="21" t="n">
        <v>0.00678850613002675</v>
      </c>
      <c r="AP12" s="21"/>
      <c r="AQ12" s="21" t="n">
        <v>0.0103062597359508</v>
      </c>
      <c r="AR12" s="21" t="n">
        <v>0.0177939174751484</v>
      </c>
      <c r="AS12" s="21" t="n">
        <v>0.023687022250719</v>
      </c>
      <c r="AT12" s="21" t="n">
        <v>0.0151719252603353</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178</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0.0794873112956273</v>
      </c>
      <c r="D9" s="19" t="n">
        <v>0.0976247852244977</v>
      </c>
      <c r="E9" s="19" t="n">
        <v>0.0629856039097357</v>
      </c>
      <c r="F9" s="19"/>
      <c r="G9" s="19" t="n">
        <v>0.113200675541431</v>
      </c>
      <c r="H9" s="19" t="n">
        <v>0.18317417924396</v>
      </c>
      <c r="I9" s="19" t="n">
        <v>0.111860451714453</v>
      </c>
      <c r="J9" s="19" t="n">
        <v>0.0522695814376762</v>
      </c>
      <c r="K9" s="19" t="n">
        <v>0.0251494079498435</v>
      </c>
      <c r="L9" s="19" t="n">
        <v>0.0225934956972257</v>
      </c>
      <c r="M9" s="19"/>
      <c r="N9" s="19" t="n">
        <v>0.108779641605251</v>
      </c>
      <c r="O9" s="19" t="n">
        <v>0.0380764786973687</v>
      </c>
      <c r="P9" s="19" t="n">
        <v>0.105994411930702</v>
      </c>
      <c r="Q9" s="19" t="n">
        <v>0.0667738622340951</v>
      </c>
      <c r="R9" s="19"/>
      <c r="S9" s="19" t="n">
        <v>0.138428268226213</v>
      </c>
      <c r="T9" s="19" t="n">
        <v>0.056776252525115</v>
      </c>
      <c r="U9" s="19" t="n">
        <v>0.0699968522700035</v>
      </c>
      <c r="V9" s="19" t="n">
        <v>0.0431721661749059</v>
      </c>
      <c r="W9" s="19" t="n">
        <v>0.0446246594834858</v>
      </c>
      <c r="X9" s="19" t="n">
        <v>0.0861901666204928</v>
      </c>
      <c r="Y9" s="19" t="n">
        <v>0.0493090844505491</v>
      </c>
      <c r="Z9" s="19" t="n">
        <v>0.131134641226944</v>
      </c>
      <c r="AA9" s="19" t="n">
        <v>0.0966220199141364</v>
      </c>
      <c r="AB9" s="19"/>
      <c r="AC9" s="19" t="n">
        <v>0.0555929555184536</v>
      </c>
      <c r="AD9" s="19" t="n">
        <v>0.0946902430697737</v>
      </c>
      <c r="AE9" s="19" t="n">
        <v>0.100913434393235</v>
      </c>
      <c r="AF9" s="19"/>
      <c r="AG9" s="19" t="n">
        <v>0.0602764628509658</v>
      </c>
      <c r="AH9" s="19" t="n">
        <v>0.117078506031685</v>
      </c>
      <c r="AI9" s="19" t="n">
        <v>0.0574820895552861</v>
      </c>
      <c r="AJ9" s="19" t="n">
        <v>0</v>
      </c>
      <c r="AK9" s="19" t="n">
        <v>0.077358743231063</v>
      </c>
      <c r="AL9" s="19"/>
      <c r="AM9" s="19" t="n">
        <v>0.0745298122134471</v>
      </c>
      <c r="AN9" s="19" t="n">
        <v>0.117939706618224</v>
      </c>
      <c r="AO9" s="19" t="n">
        <v>0.0597449709574167</v>
      </c>
      <c r="AP9" s="19"/>
      <c r="AQ9" s="19" t="n">
        <v>0.0310406166149997</v>
      </c>
      <c r="AR9" s="19" t="n">
        <v>0.0494779726065484</v>
      </c>
      <c r="AS9" s="19" t="n">
        <v>0.0976221346903703</v>
      </c>
      <c r="AT9" s="19" t="n">
        <v>0.184170645388808</v>
      </c>
      <c r="AU9" s="19" t="n">
        <v>0.323981744484894</v>
      </c>
    </row>
    <row r="10">
      <c r="B10" s="20" t="s">
        <v>173</v>
      </c>
      <c r="C10" s="19" t="n">
        <v>0.197874738297725</v>
      </c>
      <c r="D10" s="19" t="n">
        <v>0.183817510967287</v>
      </c>
      <c r="E10" s="19" t="n">
        <v>0.210444756567913</v>
      </c>
      <c r="F10" s="19"/>
      <c r="G10" s="19" t="n">
        <v>0.265839228859555</v>
      </c>
      <c r="H10" s="19" t="n">
        <v>0.307990672062019</v>
      </c>
      <c r="I10" s="19" t="n">
        <v>0.213863650349906</v>
      </c>
      <c r="J10" s="19" t="n">
        <v>0.184001944589472</v>
      </c>
      <c r="K10" s="19" t="n">
        <v>0.155019096975834</v>
      </c>
      <c r="L10" s="19" t="n">
        <v>0.114832733475989</v>
      </c>
      <c r="M10" s="19"/>
      <c r="N10" s="19" t="n">
        <v>0.211164816102734</v>
      </c>
      <c r="O10" s="19" t="n">
        <v>0.181932207653483</v>
      </c>
      <c r="P10" s="19" t="n">
        <v>0.227716973264713</v>
      </c>
      <c r="Q10" s="19" t="n">
        <v>0.17624690128824</v>
      </c>
      <c r="R10" s="19"/>
      <c r="S10" s="19" t="n">
        <v>0.244488166717572</v>
      </c>
      <c r="T10" s="19" t="n">
        <v>0.133632293609335</v>
      </c>
      <c r="U10" s="19" t="n">
        <v>0.208171791370494</v>
      </c>
      <c r="V10" s="19" t="n">
        <v>0.185494994465883</v>
      </c>
      <c r="W10" s="19" t="n">
        <v>0.220626343474046</v>
      </c>
      <c r="X10" s="19" t="n">
        <v>0.216900681413035</v>
      </c>
      <c r="Y10" s="19" t="n">
        <v>0.175069599372404</v>
      </c>
      <c r="Z10" s="19" t="n">
        <v>0.255347460431675</v>
      </c>
      <c r="AA10" s="19" t="n">
        <v>0.189954877928944</v>
      </c>
      <c r="AB10" s="19"/>
      <c r="AC10" s="19" t="n">
        <v>0.166687063209506</v>
      </c>
      <c r="AD10" s="19" t="n">
        <v>0.191575865384921</v>
      </c>
      <c r="AE10" s="19" t="n">
        <v>0.289606108104336</v>
      </c>
      <c r="AF10" s="19"/>
      <c r="AG10" s="19" t="n">
        <v>0.173262078367872</v>
      </c>
      <c r="AH10" s="19" t="n">
        <v>0.232290224626032</v>
      </c>
      <c r="AI10" s="19" t="n">
        <v>0.116419195257783</v>
      </c>
      <c r="AJ10" s="19" t="n">
        <v>0.223922661648426</v>
      </c>
      <c r="AK10" s="19" t="n">
        <v>0.215334904758382</v>
      </c>
      <c r="AL10" s="19"/>
      <c r="AM10" s="19" t="n">
        <v>0.222064663020771</v>
      </c>
      <c r="AN10" s="19" t="n">
        <v>0.214343010272235</v>
      </c>
      <c r="AO10" s="19" t="n">
        <v>0.231281299234956</v>
      </c>
      <c r="AP10" s="19"/>
      <c r="AQ10" s="19" t="n">
        <v>0.177864750304779</v>
      </c>
      <c r="AR10" s="19" t="n">
        <v>0.176233309854984</v>
      </c>
      <c r="AS10" s="19" t="n">
        <v>0.213839675863163</v>
      </c>
      <c r="AT10" s="19" t="n">
        <v>0.240620273416859</v>
      </c>
      <c r="AU10" s="19" t="n">
        <v>0.186328497408807</v>
      </c>
    </row>
    <row r="11">
      <c r="B11" s="20" t="s">
        <v>174</v>
      </c>
      <c r="C11" s="19" t="n">
        <v>0.661405752881004</v>
      </c>
      <c r="D11" s="19" t="n">
        <v>0.653240786019194</v>
      </c>
      <c r="E11" s="19" t="n">
        <v>0.668802194184591</v>
      </c>
      <c r="F11" s="19"/>
      <c r="G11" s="19" t="n">
        <v>0.567128137020145</v>
      </c>
      <c r="H11" s="19" t="n">
        <v>0.438983685793836</v>
      </c>
      <c r="I11" s="19" t="n">
        <v>0.605331511628503</v>
      </c>
      <c r="J11" s="19" t="n">
        <v>0.699194111936568</v>
      </c>
      <c r="K11" s="19" t="n">
        <v>0.762061756751629</v>
      </c>
      <c r="L11" s="19" t="n">
        <v>0.809626575413004</v>
      </c>
      <c r="M11" s="19"/>
      <c r="N11" s="19" t="n">
        <v>0.615949618963964</v>
      </c>
      <c r="O11" s="19" t="n">
        <v>0.718016417981292</v>
      </c>
      <c r="P11" s="19" t="n">
        <v>0.594748552206581</v>
      </c>
      <c r="Q11" s="19" t="n">
        <v>0.707960689176177</v>
      </c>
      <c r="R11" s="19"/>
      <c r="S11" s="19" t="n">
        <v>0.536373778836738</v>
      </c>
      <c r="T11" s="19" t="n">
        <v>0.7584007419081</v>
      </c>
      <c r="U11" s="19" t="n">
        <v>0.667717424730121</v>
      </c>
      <c r="V11" s="19" t="n">
        <v>0.713302436445617</v>
      </c>
      <c r="W11" s="19" t="n">
        <v>0.704154789719115</v>
      </c>
      <c r="X11" s="19" t="n">
        <v>0.624209640588162</v>
      </c>
      <c r="Y11" s="19" t="n">
        <v>0.699374875246316</v>
      </c>
      <c r="Z11" s="19" t="n">
        <v>0.542018907795394</v>
      </c>
      <c r="AA11" s="19" t="n">
        <v>0.658745118621356</v>
      </c>
      <c r="AB11" s="19"/>
      <c r="AC11" s="19" t="n">
        <v>0.728952065440651</v>
      </c>
      <c r="AD11" s="19" t="n">
        <v>0.647001032373011</v>
      </c>
      <c r="AE11" s="19" t="n">
        <v>0.511330256673198</v>
      </c>
      <c r="AF11" s="19"/>
      <c r="AG11" s="19" t="n">
        <v>0.713796690617403</v>
      </c>
      <c r="AH11" s="19" t="n">
        <v>0.585231783592741</v>
      </c>
      <c r="AI11" s="19" t="n">
        <v>0.758978498176004</v>
      </c>
      <c r="AJ11" s="19" t="n">
        <v>0.653549672937496</v>
      </c>
      <c r="AK11" s="19" t="n">
        <v>0.61984274116391</v>
      </c>
      <c r="AL11" s="19"/>
      <c r="AM11" s="19" t="n">
        <v>0.651780123723045</v>
      </c>
      <c r="AN11" s="19" t="n">
        <v>0.604889826202618</v>
      </c>
      <c r="AO11" s="19" t="n">
        <v>0.648656936027745</v>
      </c>
      <c r="AP11" s="19"/>
      <c r="AQ11" s="19" t="n">
        <v>0.752177265844777</v>
      </c>
      <c r="AR11" s="19" t="n">
        <v>0.69815632118511</v>
      </c>
      <c r="AS11" s="19" t="n">
        <v>0.617990186347998</v>
      </c>
      <c r="AT11" s="19" t="n">
        <v>0.524198131530111</v>
      </c>
      <c r="AU11" s="19" t="n">
        <v>0.489689758106299</v>
      </c>
    </row>
    <row r="12">
      <c r="B12" s="20" t="s">
        <v>88</v>
      </c>
      <c r="C12" s="21" t="n">
        <v>0.0612321975256435</v>
      </c>
      <c r="D12" s="21" t="n">
        <v>0.0653169177890219</v>
      </c>
      <c r="E12" s="21" t="n">
        <v>0.0577674453377596</v>
      </c>
      <c r="F12" s="21"/>
      <c r="G12" s="21" t="n">
        <v>0.0538319585788681</v>
      </c>
      <c r="H12" s="21" t="n">
        <v>0.0698514629001847</v>
      </c>
      <c r="I12" s="21" t="n">
        <v>0.0689443863071376</v>
      </c>
      <c r="J12" s="21" t="n">
        <v>0.0645343620362845</v>
      </c>
      <c r="K12" s="21" t="n">
        <v>0.0577697383226939</v>
      </c>
      <c r="L12" s="21" t="n">
        <v>0.0529471954137805</v>
      </c>
      <c r="M12" s="21"/>
      <c r="N12" s="21" t="n">
        <v>0.064105923328051</v>
      </c>
      <c r="O12" s="21" t="n">
        <v>0.0619748956678565</v>
      </c>
      <c r="P12" s="21" t="n">
        <v>0.0715400625980039</v>
      </c>
      <c r="Q12" s="21" t="n">
        <v>0.0490185473014879</v>
      </c>
      <c r="R12" s="21"/>
      <c r="S12" s="21" t="n">
        <v>0.0807097862194771</v>
      </c>
      <c r="T12" s="21" t="n">
        <v>0.0511907119574505</v>
      </c>
      <c r="U12" s="21" t="n">
        <v>0.0541139316293814</v>
      </c>
      <c r="V12" s="21" t="n">
        <v>0.058030402913594</v>
      </c>
      <c r="W12" s="21" t="n">
        <v>0.0305942073233531</v>
      </c>
      <c r="X12" s="21" t="n">
        <v>0.0726995113783104</v>
      </c>
      <c r="Y12" s="21" t="n">
        <v>0.0762464409307309</v>
      </c>
      <c r="Z12" s="21" t="n">
        <v>0.0714989905459865</v>
      </c>
      <c r="AA12" s="21" t="n">
        <v>0.054677983535564</v>
      </c>
      <c r="AB12" s="21"/>
      <c r="AC12" s="21" t="n">
        <v>0.0487679158313895</v>
      </c>
      <c r="AD12" s="21" t="n">
        <v>0.0667328591722944</v>
      </c>
      <c r="AE12" s="21" t="n">
        <v>0.0981502008292309</v>
      </c>
      <c r="AF12" s="21"/>
      <c r="AG12" s="21" t="n">
        <v>0.0526647681637592</v>
      </c>
      <c r="AH12" s="21" t="n">
        <v>0.0653994857495421</v>
      </c>
      <c r="AI12" s="21" t="n">
        <v>0.0671202170109272</v>
      </c>
      <c r="AJ12" s="21" t="n">
        <v>0.122527665414079</v>
      </c>
      <c r="AK12" s="21" t="n">
        <v>0.0874636108466451</v>
      </c>
      <c r="AL12" s="21"/>
      <c r="AM12" s="21" t="n">
        <v>0.051625401042737</v>
      </c>
      <c r="AN12" s="21" t="n">
        <v>0.0628274569069239</v>
      </c>
      <c r="AO12" s="21" t="n">
        <v>0.0603167937798822</v>
      </c>
      <c r="AP12" s="21"/>
      <c r="AQ12" s="21" t="n">
        <v>0.0389173672354447</v>
      </c>
      <c r="AR12" s="21" t="n">
        <v>0.0761323963533576</v>
      </c>
      <c r="AS12" s="21" t="n">
        <v>0.0705480030984689</v>
      </c>
      <c r="AT12" s="21" t="n">
        <v>0.0510109496642214</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179</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0.140651102847251</v>
      </c>
      <c r="D9" s="19" t="n">
        <v>0.162062704541323</v>
      </c>
      <c r="E9" s="19" t="n">
        <v>0.121442358873795</v>
      </c>
      <c r="F9" s="19"/>
      <c r="G9" s="19" t="n">
        <v>0.219215098416931</v>
      </c>
      <c r="H9" s="19" t="n">
        <v>0.156536515744309</v>
      </c>
      <c r="I9" s="19" t="n">
        <v>0.154396950126335</v>
      </c>
      <c r="J9" s="19" t="n">
        <v>0.19899425287535</v>
      </c>
      <c r="K9" s="19" t="n">
        <v>0.110037820486071</v>
      </c>
      <c r="L9" s="19" t="n">
        <v>0.063104961859022</v>
      </c>
      <c r="M9" s="19"/>
      <c r="N9" s="19" t="n">
        <v>0.208270785391321</v>
      </c>
      <c r="O9" s="19" t="n">
        <v>0.131808502540471</v>
      </c>
      <c r="P9" s="19" t="n">
        <v>0.14309760805865</v>
      </c>
      <c r="Q9" s="19" t="n">
        <v>0.0721014430801466</v>
      </c>
      <c r="R9" s="19"/>
      <c r="S9" s="19" t="n">
        <v>0.158806438211955</v>
      </c>
      <c r="T9" s="19" t="n">
        <v>0.131483010406673</v>
      </c>
      <c r="U9" s="19" t="n">
        <v>0.174989295368817</v>
      </c>
      <c r="V9" s="19" t="n">
        <v>0.126878971204149</v>
      </c>
      <c r="W9" s="19" t="n">
        <v>0.163245586045836</v>
      </c>
      <c r="X9" s="19" t="n">
        <v>0.120330836054975</v>
      </c>
      <c r="Y9" s="19" t="n">
        <v>0.122344948238795</v>
      </c>
      <c r="Z9" s="19" t="n">
        <v>0.112565499924903</v>
      </c>
      <c r="AA9" s="19" t="n">
        <v>0.14060341664831</v>
      </c>
      <c r="AB9" s="19"/>
      <c r="AC9" s="19" t="n">
        <v>0.114633897476941</v>
      </c>
      <c r="AD9" s="19" t="n">
        <v>0.172969854723265</v>
      </c>
      <c r="AE9" s="19" t="n">
        <v>0.101685220351652</v>
      </c>
      <c r="AF9" s="19"/>
      <c r="AG9" s="19" t="n">
        <v>0.133414268289893</v>
      </c>
      <c r="AH9" s="19" t="n">
        <v>0.16474754219256</v>
      </c>
      <c r="AI9" s="19" t="n">
        <v>0.12933736995966</v>
      </c>
      <c r="AJ9" s="19" t="n">
        <v>0.158251929403164</v>
      </c>
      <c r="AK9" s="19" t="n">
        <v>0.0779713483524175</v>
      </c>
      <c r="AL9" s="19"/>
      <c r="AM9" s="19" t="n">
        <v>0.129810461242098</v>
      </c>
      <c r="AN9" s="19" t="n">
        <v>0.178080793793605</v>
      </c>
      <c r="AO9" s="19" t="n">
        <v>0.206958154978816</v>
      </c>
      <c r="AP9" s="19"/>
      <c r="AQ9" s="19" t="n">
        <v>0.0542533901013869</v>
      </c>
      <c r="AR9" s="19" t="n">
        <v>0.157153759248419</v>
      </c>
      <c r="AS9" s="19" t="n">
        <v>0.156438945546066</v>
      </c>
      <c r="AT9" s="19" t="n">
        <v>0.265929782363608</v>
      </c>
      <c r="AU9" s="19" t="n">
        <v>0.343476176092057</v>
      </c>
    </row>
    <row r="10">
      <c r="B10" s="20" t="s">
        <v>173</v>
      </c>
      <c r="C10" s="19" t="n">
        <v>0.296711149377079</v>
      </c>
      <c r="D10" s="19" t="n">
        <v>0.283505147998297</v>
      </c>
      <c r="E10" s="19" t="n">
        <v>0.307022403578998</v>
      </c>
      <c r="F10" s="19"/>
      <c r="G10" s="19" t="n">
        <v>0.376403770120885</v>
      </c>
      <c r="H10" s="19" t="n">
        <v>0.282502735857816</v>
      </c>
      <c r="I10" s="19" t="n">
        <v>0.338206220749172</v>
      </c>
      <c r="J10" s="19" t="n">
        <v>0.358779751844027</v>
      </c>
      <c r="K10" s="19" t="n">
        <v>0.307818525495086</v>
      </c>
      <c r="L10" s="19" t="n">
        <v>0.190141286140844</v>
      </c>
      <c r="M10" s="19"/>
      <c r="N10" s="19" t="n">
        <v>0.334982350007439</v>
      </c>
      <c r="O10" s="19" t="n">
        <v>0.322677224214496</v>
      </c>
      <c r="P10" s="19" t="n">
        <v>0.267694081992763</v>
      </c>
      <c r="Q10" s="19" t="n">
        <v>0.253316966457773</v>
      </c>
      <c r="R10" s="19"/>
      <c r="S10" s="19" t="n">
        <v>0.292918667101378</v>
      </c>
      <c r="T10" s="19" t="n">
        <v>0.282112924236045</v>
      </c>
      <c r="U10" s="19" t="n">
        <v>0.283432305268919</v>
      </c>
      <c r="V10" s="19" t="n">
        <v>0.283950866223061</v>
      </c>
      <c r="W10" s="19" t="n">
        <v>0.37221295740616</v>
      </c>
      <c r="X10" s="19" t="n">
        <v>0.271407800792789</v>
      </c>
      <c r="Y10" s="19" t="n">
        <v>0.303476836056487</v>
      </c>
      <c r="Z10" s="19" t="n">
        <v>0.312457698656032</v>
      </c>
      <c r="AA10" s="19" t="n">
        <v>0.299960429730211</v>
      </c>
      <c r="AB10" s="19"/>
      <c r="AC10" s="19" t="n">
        <v>0.248311541463484</v>
      </c>
      <c r="AD10" s="19" t="n">
        <v>0.311570430711428</v>
      </c>
      <c r="AE10" s="19" t="n">
        <v>0.377299787140527</v>
      </c>
      <c r="AF10" s="19"/>
      <c r="AG10" s="19" t="n">
        <v>0.246263770542898</v>
      </c>
      <c r="AH10" s="19" t="n">
        <v>0.304959711622942</v>
      </c>
      <c r="AI10" s="19" t="n">
        <v>0.412934006092794</v>
      </c>
      <c r="AJ10" s="19" t="n">
        <v>0.31692411986136</v>
      </c>
      <c r="AK10" s="19" t="n">
        <v>0.322727297110117</v>
      </c>
      <c r="AL10" s="19"/>
      <c r="AM10" s="19" t="n">
        <v>0.275659729008986</v>
      </c>
      <c r="AN10" s="19" t="n">
        <v>0.319179670050186</v>
      </c>
      <c r="AO10" s="19" t="n">
        <v>0.33986778325469</v>
      </c>
      <c r="AP10" s="19"/>
      <c r="AQ10" s="19" t="n">
        <v>0.255784825744132</v>
      </c>
      <c r="AR10" s="19" t="n">
        <v>0.289560047287426</v>
      </c>
      <c r="AS10" s="19" t="n">
        <v>0.335147990727817</v>
      </c>
      <c r="AT10" s="19" t="n">
        <v>0.338415865953922</v>
      </c>
      <c r="AU10" s="19" t="n">
        <v>0.336507388830625</v>
      </c>
    </row>
    <row r="11">
      <c r="B11" s="20" t="s">
        <v>174</v>
      </c>
      <c r="C11" s="19" t="n">
        <v>0.509140965842343</v>
      </c>
      <c r="D11" s="19" t="n">
        <v>0.492183780792161</v>
      </c>
      <c r="E11" s="19" t="n">
        <v>0.525912839815604</v>
      </c>
      <c r="F11" s="19"/>
      <c r="G11" s="19" t="n">
        <v>0.3697964682708</v>
      </c>
      <c r="H11" s="19" t="n">
        <v>0.475243199953443</v>
      </c>
      <c r="I11" s="19" t="n">
        <v>0.443075831139712</v>
      </c>
      <c r="J11" s="19" t="n">
        <v>0.400007484218175</v>
      </c>
      <c r="K11" s="19" t="n">
        <v>0.545875153444919</v>
      </c>
      <c r="L11" s="19" t="n">
        <v>0.69588743375019</v>
      </c>
      <c r="M11" s="19"/>
      <c r="N11" s="19" t="n">
        <v>0.415519520509065</v>
      </c>
      <c r="O11" s="19" t="n">
        <v>0.48804074292543</v>
      </c>
      <c r="P11" s="19" t="n">
        <v>0.524518858933811</v>
      </c>
      <c r="Q11" s="19" t="n">
        <v>0.621185174887285</v>
      </c>
      <c r="R11" s="19"/>
      <c r="S11" s="19" t="n">
        <v>0.481458779065942</v>
      </c>
      <c r="T11" s="19" t="n">
        <v>0.530725255025974</v>
      </c>
      <c r="U11" s="19" t="n">
        <v>0.494273174410504</v>
      </c>
      <c r="V11" s="19" t="n">
        <v>0.55017628672317</v>
      </c>
      <c r="W11" s="19" t="n">
        <v>0.436564604571743</v>
      </c>
      <c r="X11" s="19" t="n">
        <v>0.557444658638205</v>
      </c>
      <c r="Y11" s="19" t="n">
        <v>0.517501524933984</v>
      </c>
      <c r="Z11" s="19" t="n">
        <v>0.500404592174641</v>
      </c>
      <c r="AA11" s="19" t="n">
        <v>0.498611073591533</v>
      </c>
      <c r="AB11" s="19"/>
      <c r="AC11" s="19" t="n">
        <v>0.58597370351027</v>
      </c>
      <c r="AD11" s="19" t="n">
        <v>0.467167064036916</v>
      </c>
      <c r="AE11" s="19" t="n">
        <v>0.442878959120117</v>
      </c>
      <c r="AF11" s="19"/>
      <c r="AG11" s="19" t="n">
        <v>0.57468736902241</v>
      </c>
      <c r="AH11" s="19" t="n">
        <v>0.473822693159747</v>
      </c>
      <c r="AI11" s="19" t="n">
        <v>0.391272582645602</v>
      </c>
      <c r="AJ11" s="19" t="n">
        <v>0.414358033383023</v>
      </c>
      <c r="AK11" s="19" t="n">
        <v>0.530442138016974</v>
      </c>
      <c r="AL11" s="19"/>
      <c r="AM11" s="19" t="n">
        <v>0.540872651349454</v>
      </c>
      <c r="AN11" s="19" t="n">
        <v>0.447604819169274</v>
      </c>
      <c r="AO11" s="19" t="n">
        <v>0.408271126186794</v>
      </c>
      <c r="AP11" s="19"/>
      <c r="AQ11" s="19" t="n">
        <v>0.642892251436306</v>
      </c>
      <c r="AR11" s="19" t="n">
        <v>0.502644822310118</v>
      </c>
      <c r="AS11" s="19" t="n">
        <v>0.444398822684465</v>
      </c>
      <c r="AT11" s="19" t="n">
        <v>0.353802829251211</v>
      </c>
      <c r="AU11" s="19" t="n">
        <v>0.320016435077319</v>
      </c>
    </row>
    <row r="12">
      <c r="B12" s="20" t="s">
        <v>88</v>
      </c>
      <c r="C12" s="21" t="n">
        <v>0.0534967819333269</v>
      </c>
      <c r="D12" s="21" t="n">
        <v>0.0622483666682185</v>
      </c>
      <c r="E12" s="21" t="n">
        <v>0.0456223977316037</v>
      </c>
      <c r="F12" s="21"/>
      <c r="G12" s="21" t="n">
        <v>0.0345846631913841</v>
      </c>
      <c r="H12" s="21" t="n">
        <v>0.0857175484444322</v>
      </c>
      <c r="I12" s="21" t="n">
        <v>0.0643209979847808</v>
      </c>
      <c r="J12" s="21" t="n">
        <v>0.042218511062448</v>
      </c>
      <c r="K12" s="21" t="n">
        <v>0.0362685005739248</v>
      </c>
      <c r="L12" s="21" t="n">
        <v>0.0508663182499444</v>
      </c>
      <c r="M12" s="21"/>
      <c r="N12" s="21" t="n">
        <v>0.0412273440921751</v>
      </c>
      <c r="O12" s="21" t="n">
        <v>0.0574735303196036</v>
      </c>
      <c r="P12" s="21" t="n">
        <v>0.0646894510147759</v>
      </c>
      <c r="Q12" s="21" t="n">
        <v>0.0533964155747952</v>
      </c>
      <c r="R12" s="21"/>
      <c r="S12" s="21" t="n">
        <v>0.0668161156207258</v>
      </c>
      <c r="T12" s="21" t="n">
        <v>0.0556788103313082</v>
      </c>
      <c r="U12" s="21" t="n">
        <v>0.0473052249517597</v>
      </c>
      <c r="V12" s="21" t="n">
        <v>0.0389938758496197</v>
      </c>
      <c r="W12" s="21" t="n">
        <v>0.0279768519762613</v>
      </c>
      <c r="X12" s="21" t="n">
        <v>0.0508167045140315</v>
      </c>
      <c r="Y12" s="21" t="n">
        <v>0.0566766907707337</v>
      </c>
      <c r="Z12" s="21" t="n">
        <v>0.0745722092444241</v>
      </c>
      <c r="AA12" s="21" t="n">
        <v>0.0608250800299459</v>
      </c>
      <c r="AB12" s="21"/>
      <c r="AC12" s="21" t="n">
        <v>0.0510808575493045</v>
      </c>
      <c r="AD12" s="21" t="n">
        <v>0.0482926505283905</v>
      </c>
      <c r="AE12" s="21" t="n">
        <v>0.0781360333877036</v>
      </c>
      <c r="AF12" s="21"/>
      <c r="AG12" s="21" t="n">
        <v>0.0456345921447994</v>
      </c>
      <c r="AH12" s="21" t="n">
        <v>0.0564700530247511</v>
      </c>
      <c r="AI12" s="21" t="n">
        <v>0.0664560413019444</v>
      </c>
      <c r="AJ12" s="21" t="n">
        <v>0.110465917352453</v>
      </c>
      <c r="AK12" s="21" t="n">
        <v>0.0688592165204915</v>
      </c>
      <c r="AL12" s="21"/>
      <c r="AM12" s="21" t="n">
        <v>0.053657158399462</v>
      </c>
      <c r="AN12" s="21" t="n">
        <v>0.0551347169869353</v>
      </c>
      <c r="AO12" s="21" t="n">
        <v>0.0449029355797006</v>
      </c>
      <c r="AP12" s="21"/>
      <c r="AQ12" s="21" t="n">
        <v>0.0470695327181745</v>
      </c>
      <c r="AR12" s="21" t="n">
        <v>0.0506413711540366</v>
      </c>
      <c r="AS12" s="21" t="n">
        <v>0.0640142410416527</v>
      </c>
      <c r="AT12" s="21" t="n">
        <v>0.0418515224312591</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0.431491130591515</v>
      </c>
      <c r="D9" s="19" t="n">
        <v>0.430464410104947</v>
      </c>
      <c r="E9" s="19" t="n">
        <v>0.433193357232155</v>
      </c>
      <c r="F9" s="19"/>
      <c r="G9" s="19" t="n">
        <v>0.622310511693896</v>
      </c>
      <c r="H9" s="19" t="n">
        <v>0.496226883193308</v>
      </c>
      <c r="I9" s="19" t="n">
        <v>0.411066174144183</v>
      </c>
      <c r="J9" s="19" t="n">
        <v>0.500554093902669</v>
      </c>
      <c r="K9" s="19" t="n">
        <v>0.393765016557513</v>
      </c>
      <c r="L9" s="19" t="n">
        <v>0.28845420966086</v>
      </c>
      <c r="M9" s="19"/>
      <c r="N9" s="19" t="n">
        <v>0.454308880381942</v>
      </c>
      <c r="O9" s="19" t="n">
        <v>0.50267967615073</v>
      </c>
      <c r="P9" s="19" t="n">
        <v>0.425873260555581</v>
      </c>
      <c r="Q9" s="19" t="n">
        <v>0.334891304892524</v>
      </c>
      <c r="R9" s="19"/>
      <c r="S9" s="19" t="n">
        <v>0.469822387273417</v>
      </c>
      <c r="T9" s="19" t="n">
        <v>0.421855581022141</v>
      </c>
      <c r="U9" s="19" t="n">
        <v>0.434354405389631</v>
      </c>
      <c r="V9" s="19" t="n">
        <v>0.360054335887266</v>
      </c>
      <c r="W9" s="19" t="n">
        <v>0.509984821998122</v>
      </c>
      <c r="X9" s="19" t="n">
        <v>0.3805288835244</v>
      </c>
      <c r="Y9" s="19" t="n">
        <v>0.434271081477889</v>
      </c>
      <c r="Z9" s="19" t="n">
        <v>0.407945660585322</v>
      </c>
      <c r="AA9" s="19" t="n">
        <v>0.451204688541868</v>
      </c>
      <c r="AB9" s="19"/>
      <c r="AC9" s="19" t="n">
        <v>0.39880420831582</v>
      </c>
      <c r="AD9" s="19" t="n">
        <v>0.483063336610079</v>
      </c>
      <c r="AE9" s="19" t="n">
        <v>0.269766234590045</v>
      </c>
      <c r="AF9" s="19"/>
      <c r="AG9" s="19" t="n">
        <v>0.431403185270068</v>
      </c>
      <c r="AH9" s="19" t="n">
        <v>0.520173864253546</v>
      </c>
      <c r="AI9" s="19" t="n">
        <v>0.33847072259714</v>
      </c>
      <c r="AJ9" s="19" t="n">
        <v>0.270594906011533</v>
      </c>
      <c r="AK9" s="19" t="n">
        <v>0.285114094432357</v>
      </c>
      <c r="AL9" s="19"/>
      <c r="AM9" s="19" t="n">
        <v>0.456225051037511</v>
      </c>
      <c r="AN9" s="19" t="n">
        <v>0.501714761737362</v>
      </c>
      <c r="AO9" s="19" t="n">
        <v>0.339077629189715</v>
      </c>
      <c r="AP9" s="19"/>
      <c r="AQ9" s="19" t="n">
        <v>0.254864314131752</v>
      </c>
      <c r="AR9" s="19" t="n">
        <v>0.466559725428838</v>
      </c>
      <c r="AS9" s="19" t="n">
        <v>0.498533419756845</v>
      </c>
      <c r="AT9" s="19" t="n">
        <v>0.48509082858204</v>
      </c>
      <c r="AU9" s="19" t="n">
        <v>0.584162028737703</v>
      </c>
    </row>
    <row r="10">
      <c r="B10" s="20" t="s">
        <v>173</v>
      </c>
      <c r="C10" s="19" t="n">
        <v>0.444830743317394</v>
      </c>
      <c r="D10" s="19" t="n">
        <v>0.439122356464348</v>
      </c>
      <c r="E10" s="19" t="n">
        <v>0.450752689921736</v>
      </c>
      <c r="F10" s="19"/>
      <c r="G10" s="19" t="n">
        <v>0.305289209707992</v>
      </c>
      <c r="H10" s="19" t="n">
        <v>0.358149531365289</v>
      </c>
      <c r="I10" s="19" t="n">
        <v>0.417692920027952</v>
      </c>
      <c r="J10" s="19" t="n">
        <v>0.430887745970925</v>
      </c>
      <c r="K10" s="19" t="n">
        <v>0.508607259447203</v>
      </c>
      <c r="L10" s="19" t="n">
        <v>0.556649806203573</v>
      </c>
      <c r="M10" s="19"/>
      <c r="N10" s="19" t="n">
        <v>0.453375896900759</v>
      </c>
      <c r="O10" s="19" t="n">
        <v>0.384666958097506</v>
      </c>
      <c r="P10" s="19" t="n">
        <v>0.461022825040935</v>
      </c>
      <c r="Q10" s="19" t="n">
        <v>0.485281389300926</v>
      </c>
      <c r="R10" s="19"/>
      <c r="S10" s="19" t="n">
        <v>0.358640152133251</v>
      </c>
      <c r="T10" s="19" t="n">
        <v>0.469849939772145</v>
      </c>
      <c r="U10" s="19" t="n">
        <v>0.474379558770234</v>
      </c>
      <c r="V10" s="19" t="n">
        <v>0.502083473653608</v>
      </c>
      <c r="W10" s="19" t="n">
        <v>0.410957605369926</v>
      </c>
      <c r="X10" s="19" t="n">
        <v>0.484199898017048</v>
      </c>
      <c r="Y10" s="19" t="n">
        <v>0.478113751849466</v>
      </c>
      <c r="Z10" s="19" t="n">
        <v>0.422809271450318</v>
      </c>
      <c r="AA10" s="19" t="n">
        <v>0.419328369943415</v>
      </c>
      <c r="AB10" s="19"/>
      <c r="AC10" s="19" t="n">
        <v>0.472379720547918</v>
      </c>
      <c r="AD10" s="19" t="n">
        <v>0.418403104241146</v>
      </c>
      <c r="AE10" s="19" t="n">
        <v>0.528444591536431</v>
      </c>
      <c r="AF10" s="19"/>
      <c r="AG10" s="19" t="n">
        <v>0.448846523400872</v>
      </c>
      <c r="AH10" s="19" t="n">
        <v>0.381764609852694</v>
      </c>
      <c r="AI10" s="19" t="n">
        <v>0.522881472746707</v>
      </c>
      <c r="AJ10" s="19" t="n">
        <v>0.633915719815917</v>
      </c>
      <c r="AK10" s="19" t="n">
        <v>0.500669039425625</v>
      </c>
      <c r="AL10" s="19"/>
      <c r="AM10" s="19" t="n">
        <v>0.416494700226063</v>
      </c>
      <c r="AN10" s="19" t="n">
        <v>0.388536658030284</v>
      </c>
      <c r="AO10" s="19" t="n">
        <v>0.548824357426944</v>
      </c>
      <c r="AP10" s="19"/>
      <c r="AQ10" s="19" t="n">
        <v>0.603660642534856</v>
      </c>
      <c r="AR10" s="19" t="n">
        <v>0.426740135580052</v>
      </c>
      <c r="AS10" s="19" t="n">
        <v>0.379207030137003</v>
      </c>
      <c r="AT10" s="19" t="n">
        <v>0.405649109774746</v>
      </c>
      <c r="AU10" s="19" t="n">
        <v>0.306224078945357</v>
      </c>
    </row>
    <row r="11">
      <c r="B11" s="20" t="s">
        <v>174</v>
      </c>
      <c r="C11" s="19" t="n">
        <v>0.0975216187986017</v>
      </c>
      <c r="D11" s="19" t="n">
        <v>0.105322443118021</v>
      </c>
      <c r="E11" s="19" t="n">
        <v>0.0887488613516557</v>
      </c>
      <c r="F11" s="19"/>
      <c r="G11" s="19" t="n">
        <v>0.0539984060753057</v>
      </c>
      <c r="H11" s="19" t="n">
        <v>0.103697105052739</v>
      </c>
      <c r="I11" s="19" t="n">
        <v>0.127658073351056</v>
      </c>
      <c r="J11" s="19" t="n">
        <v>0.0521978764072296</v>
      </c>
      <c r="K11" s="19" t="n">
        <v>0.0871549833635722</v>
      </c>
      <c r="L11" s="19" t="n">
        <v>0.131168382558976</v>
      </c>
      <c r="M11" s="19"/>
      <c r="N11" s="19" t="n">
        <v>0.0745711522328424</v>
      </c>
      <c r="O11" s="19" t="n">
        <v>0.0776314069949865</v>
      </c>
      <c r="P11" s="19" t="n">
        <v>0.0892877720341918</v>
      </c>
      <c r="Q11" s="19" t="n">
        <v>0.151449767967253</v>
      </c>
      <c r="R11" s="19"/>
      <c r="S11" s="19" t="n">
        <v>0.135026958749758</v>
      </c>
      <c r="T11" s="19" t="n">
        <v>0.092112136402039</v>
      </c>
      <c r="U11" s="19" t="n">
        <v>0.0778772732128369</v>
      </c>
      <c r="V11" s="19" t="n">
        <v>0.103034245667598</v>
      </c>
      <c r="W11" s="19" t="n">
        <v>0.0645679586139089</v>
      </c>
      <c r="X11" s="19" t="n">
        <v>0.104274296743125</v>
      </c>
      <c r="Y11" s="19" t="n">
        <v>0.0679237223144775</v>
      </c>
      <c r="Z11" s="19" t="n">
        <v>0.142519489423967</v>
      </c>
      <c r="AA11" s="19" t="n">
        <v>0.0920535185598381</v>
      </c>
      <c r="AB11" s="19"/>
      <c r="AC11" s="19" t="n">
        <v>0.108508533305856</v>
      </c>
      <c r="AD11" s="19" t="n">
        <v>0.0762419005634031</v>
      </c>
      <c r="AE11" s="19" t="n">
        <v>0.144791678244249</v>
      </c>
      <c r="AF11" s="19"/>
      <c r="AG11" s="19" t="n">
        <v>0.102052212051497</v>
      </c>
      <c r="AH11" s="19" t="n">
        <v>0.0713005185291433</v>
      </c>
      <c r="AI11" s="19" t="n">
        <v>0.117462534588533</v>
      </c>
      <c r="AJ11" s="19" t="n">
        <v>0.063089838421413</v>
      </c>
      <c r="AK11" s="19" t="n">
        <v>0.161117627773634</v>
      </c>
      <c r="AL11" s="19"/>
      <c r="AM11" s="19" t="n">
        <v>0.107476857872434</v>
      </c>
      <c r="AN11" s="19" t="n">
        <v>0.0854219115409702</v>
      </c>
      <c r="AO11" s="19" t="n">
        <v>0.0851914601051754</v>
      </c>
      <c r="AP11" s="19"/>
      <c r="AQ11" s="19" t="n">
        <v>0.124123932627375</v>
      </c>
      <c r="AR11" s="19" t="n">
        <v>0.0824084920440148</v>
      </c>
      <c r="AS11" s="19" t="n">
        <v>0.0929971354942322</v>
      </c>
      <c r="AT11" s="19" t="n">
        <v>0.0875663405826123</v>
      </c>
      <c r="AU11" s="19" t="n">
        <v>0.10961389231694</v>
      </c>
    </row>
    <row r="12">
      <c r="B12" s="20" t="s">
        <v>88</v>
      </c>
      <c r="C12" s="21" t="n">
        <v>0.0261565072924889</v>
      </c>
      <c r="D12" s="21" t="n">
        <v>0.0250907903126849</v>
      </c>
      <c r="E12" s="21" t="n">
        <v>0.0273050914944537</v>
      </c>
      <c r="F12" s="21"/>
      <c r="G12" s="21" t="n">
        <v>0.0184018725228064</v>
      </c>
      <c r="H12" s="21" t="n">
        <v>0.0419264803886642</v>
      </c>
      <c r="I12" s="21" t="n">
        <v>0.0435828324768091</v>
      </c>
      <c r="J12" s="21" t="n">
        <v>0.0163602837191762</v>
      </c>
      <c r="K12" s="21" t="n">
        <v>0.0104727406317126</v>
      </c>
      <c r="L12" s="21" t="n">
        <v>0.0237276015765907</v>
      </c>
      <c r="M12" s="21"/>
      <c r="N12" s="21" t="n">
        <v>0.0177440704844573</v>
      </c>
      <c r="O12" s="21" t="n">
        <v>0.0350219587567773</v>
      </c>
      <c r="P12" s="21" t="n">
        <v>0.023816142369293</v>
      </c>
      <c r="Q12" s="21" t="n">
        <v>0.0283775378392966</v>
      </c>
      <c r="R12" s="21"/>
      <c r="S12" s="21" t="n">
        <v>0.0365105018435739</v>
      </c>
      <c r="T12" s="21" t="n">
        <v>0.0161823428036747</v>
      </c>
      <c r="U12" s="21" t="n">
        <v>0.0133887626272987</v>
      </c>
      <c r="V12" s="21" t="n">
        <v>0.0348279447915291</v>
      </c>
      <c r="W12" s="21" t="n">
        <v>0.014489614018043</v>
      </c>
      <c r="X12" s="21" t="n">
        <v>0.0309969217154276</v>
      </c>
      <c r="Y12" s="21" t="n">
        <v>0.0196914443581676</v>
      </c>
      <c r="Z12" s="21" t="n">
        <v>0.0267255785403928</v>
      </c>
      <c r="AA12" s="21" t="n">
        <v>0.0374134229548786</v>
      </c>
      <c r="AB12" s="21"/>
      <c r="AC12" s="21" t="n">
        <v>0.0203075378304056</v>
      </c>
      <c r="AD12" s="21" t="n">
        <v>0.0222916585853723</v>
      </c>
      <c r="AE12" s="21" t="n">
        <v>0.0569974956292755</v>
      </c>
      <c r="AF12" s="21"/>
      <c r="AG12" s="21" t="n">
        <v>0.0176980792775629</v>
      </c>
      <c r="AH12" s="21" t="n">
        <v>0.0267610073646171</v>
      </c>
      <c r="AI12" s="21" t="n">
        <v>0.021185270067621</v>
      </c>
      <c r="AJ12" s="21" t="n">
        <v>0.0323995357511373</v>
      </c>
      <c r="AK12" s="21" t="n">
        <v>0.053099238368384</v>
      </c>
      <c r="AL12" s="21"/>
      <c r="AM12" s="21" t="n">
        <v>0.0198033908639917</v>
      </c>
      <c r="AN12" s="21" t="n">
        <v>0.0243266686913845</v>
      </c>
      <c r="AO12" s="21" t="n">
        <v>0.0269065532781656</v>
      </c>
      <c r="AP12" s="21"/>
      <c r="AQ12" s="21" t="n">
        <v>0.0173511107060169</v>
      </c>
      <c r="AR12" s="21" t="n">
        <v>0.0242916469470946</v>
      </c>
      <c r="AS12" s="21" t="n">
        <v>0.0292624146119198</v>
      </c>
      <c r="AT12" s="21" t="n">
        <v>0.0216937210606016</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181</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0.193377397573244</v>
      </c>
      <c r="D9" s="19" t="n">
        <v>0.195155493434951</v>
      </c>
      <c r="E9" s="19" t="n">
        <v>0.192837166591492</v>
      </c>
      <c r="F9" s="19"/>
      <c r="G9" s="19" t="n">
        <v>0.254563926434178</v>
      </c>
      <c r="H9" s="19" t="n">
        <v>0.232352926701139</v>
      </c>
      <c r="I9" s="19" t="n">
        <v>0.212280560655661</v>
      </c>
      <c r="J9" s="19" t="n">
        <v>0.156584235051802</v>
      </c>
      <c r="K9" s="19" t="n">
        <v>0.194046385511556</v>
      </c>
      <c r="L9" s="19" t="n">
        <v>0.149855227088393</v>
      </c>
      <c r="M9" s="19"/>
      <c r="N9" s="19" t="n">
        <v>0.309633155446689</v>
      </c>
      <c r="O9" s="19" t="n">
        <v>0.156518648573943</v>
      </c>
      <c r="P9" s="19" t="n">
        <v>0.139983918614596</v>
      </c>
      <c r="Q9" s="19" t="n">
        <v>0.149197888871783</v>
      </c>
      <c r="R9" s="19"/>
      <c r="S9" s="19" t="n">
        <v>0.294758427722963</v>
      </c>
      <c r="T9" s="19" t="n">
        <v>0.242514501670611</v>
      </c>
      <c r="U9" s="19" t="n">
        <v>0.199978123778259</v>
      </c>
      <c r="V9" s="19" t="n">
        <v>0.152353117153406</v>
      </c>
      <c r="W9" s="19" t="n">
        <v>0.173749827554983</v>
      </c>
      <c r="X9" s="19" t="n">
        <v>0.17047913952024</v>
      </c>
      <c r="Y9" s="19" t="n">
        <v>0.113100670854829</v>
      </c>
      <c r="Z9" s="19" t="n">
        <v>0.152482264057671</v>
      </c>
      <c r="AA9" s="19" t="n">
        <v>0.146768657828903</v>
      </c>
      <c r="AB9" s="19"/>
      <c r="AC9" s="19" t="n">
        <v>0.137669326491209</v>
      </c>
      <c r="AD9" s="19" t="n">
        <v>0.255697013457771</v>
      </c>
      <c r="AE9" s="19" t="n">
        <v>0.171485494400301</v>
      </c>
      <c r="AF9" s="19"/>
      <c r="AG9" s="19" t="n">
        <v>0.16296204801811</v>
      </c>
      <c r="AH9" s="19" t="n">
        <v>0.240726505631887</v>
      </c>
      <c r="AI9" s="19" t="n">
        <v>0.294642319979055</v>
      </c>
      <c r="AJ9" s="19" t="n">
        <v>0.132706855241035</v>
      </c>
      <c r="AK9" s="19" t="n">
        <v>0.126715388696143</v>
      </c>
      <c r="AL9" s="19"/>
      <c r="AM9" s="19" t="n">
        <v>0.18651245276389</v>
      </c>
      <c r="AN9" s="19" t="n">
        <v>0.221695537891222</v>
      </c>
      <c r="AO9" s="19" t="n">
        <v>0.31735978668486</v>
      </c>
      <c r="AP9" s="19"/>
      <c r="AQ9" s="19" t="n">
        <v>0.0593027558978462</v>
      </c>
      <c r="AR9" s="19" t="n">
        <v>0.15172504686865</v>
      </c>
      <c r="AS9" s="19" t="n">
        <v>0.287524878064119</v>
      </c>
      <c r="AT9" s="19" t="n">
        <v>0.377095084942562</v>
      </c>
      <c r="AU9" s="19" t="n">
        <v>0.589867078714934</v>
      </c>
    </row>
    <row r="10">
      <c r="B10" s="20" t="s">
        <v>173</v>
      </c>
      <c r="C10" s="19" t="n">
        <v>0.35780774485667</v>
      </c>
      <c r="D10" s="19" t="n">
        <v>0.371082390659465</v>
      </c>
      <c r="E10" s="19" t="n">
        <v>0.345743990993122</v>
      </c>
      <c r="F10" s="19"/>
      <c r="G10" s="19" t="n">
        <v>0.306533204065277</v>
      </c>
      <c r="H10" s="19" t="n">
        <v>0.325514469938383</v>
      </c>
      <c r="I10" s="19" t="n">
        <v>0.310624434650391</v>
      </c>
      <c r="J10" s="19" t="n">
        <v>0.368282113356394</v>
      </c>
      <c r="K10" s="19" t="n">
        <v>0.381177167787709</v>
      </c>
      <c r="L10" s="19" t="n">
        <v>0.414064676146193</v>
      </c>
      <c r="M10" s="19"/>
      <c r="N10" s="19" t="n">
        <v>0.408625829760958</v>
      </c>
      <c r="O10" s="19" t="n">
        <v>0.384111712959577</v>
      </c>
      <c r="P10" s="19" t="n">
        <v>0.341786178971854</v>
      </c>
      <c r="Q10" s="19" t="n">
        <v>0.293908149313727</v>
      </c>
      <c r="R10" s="19"/>
      <c r="S10" s="19" t="n">
        <v>0.330747578563227</v>
      </c>
      <c r="T10" s="19" t="n">
        <v>0.373301918478084</v>
      </c>
      <c r="U10" s="19" t="n">
        <v>0.349415715483117</v>
      </c>
      <c r="V10" s="19" t="n">
        <v>0.350146823757759</v>
      </c>
      <c r="W10" s="19" t="n">
        <v>0.368100696285348</v>
      </c>
      <c r="X10" s="19" t="n">
        <v>0.364732145515898</v>
      </c>
      <c r="Y10" s="19" t="n">
        <v>0.362118882434347</v>
      </c>
      <c r="Z10" s="19" t="n">
        <v>0.391253692499804</v>
      </c>
      <c r="AA10" s="19" t="n">
        <v>0.35589110378314</v>
      </c>
      <c r="AB10" s="19"/>
      <c r="AC10" s="19" t="n">
        <v>0.350116927072454</v>
      </c>
      <c r="AD10" s="19" t="n">
        <v>0.386829856466477</v>
      </c>
      <c r="AE10" s="19" t="n">
        <v>0.34108621419201</v>
      </c>
      <c r="AF10" s="19"/>
      <c r="AG10" s="19" t="n">
        <v>0.365169046719456</v>
      </c>
      <c r="AH10" s="19" t="n">
        <v>0.348086534342247</v>
      </c>
      <c r="AI10" s="19" t="n">
        <v>0.433869871694918</v>
      </c>
      <c r="AJ10" s="19" t="n">
        <v>0.438429608905434</v>
      </c>
      <c r="AK10" s="19" t="n">
        <v>0.340122157485919</v>
      </c>
      <c r="AL10" s="19"/>
      <c r="AM10" s="19" t="n">
        <v>0.349310904081504</v>
      </c>
      <c r="AN10" s="19" t="n">
        <v>0.344969988313346</v>
      </c>
      <c r="AO10" s="19" t="n">
        <v>0.416610745739955</v>
      </c>
      <c r="AP10" s="19"/>
      <c r="AQ10" s="19" t="n">
        <v>0.284146257031896</v>
      </c>
      <c r="AR10" s="19" t="n">
        <v>0.383700693761704</v>
      </c>
      <c r="AS10" s="19" t="n">
        <v>0.389230714789721</v>
      </c>
      <c r="AT10" s="19" t="n">
        <v>0.361152273476621</v>
      </c>
      <c r="AU10" s="19" t="n">
        <v>0.25656928000707</v>
      </c>
    </row>
    <row r="11">
      <c r="B11" s="20" t="s">
        <v>174</v>
      </c>
      <c r="C11" s="19" t="n">
        <v>0.405784752295925</v>
      </c>
      <c r="D11" s="19" t="n">
        <v>0.384729599883343</v>
      </c>
      <c r="E11" s="19" t="n">
        <v>0.423752704966223</v>
      </c>
      <c r="F11" s="19"/>
      <c r="G11" s="19" t="n">
        <v>0.3875586385289</v>
      </c>
      <c r="H11" s="19" t="n">
        <v>0.367657783416124</v>
      </c>
      <c r="I11" s="19" t="n">
        <v>0.42806178018225</v>
      </c>
      <c r="J11" s="19" t="n">
        <v>0.447547530187803</v>
      </c>
      <c r="K11" s="19" t="n">
        <v>0.384894751269919</v>
      </c>
      <c r="L11" s="19" t="n">
        <v>0.410733952856446</v>
      </c>
      <c r="M11" s="19"/>
      <c r="N11" s="19" t="n">
        <v>0.257145348986543</v>
      </c>
      <c r="O11" s="19" t="n">
        <v>0.403000907426757</v>
      </c>
      <c r="P11" s="19" t="n">
        <v>0.456765508211549</v>
      </c>
      <c r="Q11" s="19" t="n">
        <v>0.523559322955433</v>
      </c>
      <c r="R11" s="19"/>
      <c r="S11" s="19" t="n">
        <v>0.323728693662898</v>
      </c>
      <c r="T11" s="19" t="n">
        <v>0.352704826356096</v>
      </c>
      <c r="U11" s="19" t="n">
        <v>0.419608845053087</v>
      </c>
      <c r="V11" s="19" t="n">
        <v>0.471900874072138</v>
      </c>
      <c r="W11" s="19" t="n">
        <v>0.443148110881021</v>
      </c>
      <c r="X11" s="19" t="n">
        <v>0.400598948756843</v>
      </c>
      <c r="Y11" s="19" t="n">
        <v>0.473688075552557</v>
      </c>
      <c r="Z11" s="19" t="n">
        <v>0.38483236104378</v>
      </c>
      <c r="AA11" s="19" t="n">
        <v>0.440000474178343</v>
      </c>
      <c r="AB11" s="19"/>
      <c r="AC11" s="19" t="n">
        <v>0.474803487784207</v>
      </c>
      <c r="AD11" s="19" t="n">
        <v>0.319307618519085</v>
      </c>
      <c r="AE11" s="19" t="n">
        <v>0.416411072902907</v>
      </c>
      <c r="AF11" s="19"/>
      <c r="AG11" s="19" t="n">
        <v>0.441854062070414</v>
      </c>
      <c r="AH11" s="19" t="n">
        <v>0.346105511904286</v>
      </c>
      <c r="AI11" s="19" t="n">
        <v>0.248427304804898</v>
      </c>
      <c r="AJ11" s="19" t="n">
        <v>0.396464000102393</v>
      </c>
      <c r="AK11" s="19" t="n">
        <v>0.476005949016306</v>
      </c>
      <c r="AL11" s="19"/>
      <c r="AM11" s="19" t="n">
        <v>0.426532177743103</v>
      </c>
      <c r="AN11" s="19" t="n">
        <v>0.378310618930942</v>
      </c>
      <c r="AO11" s="19" t="n">
        <v>0.23129290755348</v>
      </c>
      <c r="AP11" s="19"/>
      <c r="AQ11" s="19" t="n">
        <v>0.620027965264447</v>
      </c>
      <c r="AR11" s="19" t="n">
        <v>0.409923049022799</v>
      </c>
      <c r="AS11" s="19" t="n">
        <v>0.275217532922086</v>
      </c>
      <c r="AT11" s="19" t="n">
        <v>0.222502139356944</v>
      </c>
      <c r="AU11" s="19" t="n">
        <v>0.153563641277996</v>
      </c>
    </row>
    <row r="12">
      <c r="B12" s="20" t="s">
        <v>88</v>
      </c>
      <c r="C12" s="21" t="n">
        <v>0.0430301052741614</v>
      </c>
      <c r="D12" s="21" t="n">
        <v>0.0490325160222411</v>
      </c>
      <c r="E12" s="21" t="n">
        <v>0.0376661374491623</v>
      </c>
      <c r="F12" s="21"/>
      <c r="G12" s="21" t="n">
        <v>0.0513442309716452</v>
      </c>
      <c r="H12" s="21" t="n">
        <v>0.0744748199443544</v>
      </c>
      <c r="I12" s="21" t="n">
        <v>0.0490332245116972</v>
      </c>
      <c r="J12" s="21" t="n">
        <v>0.0275861214040007</v>
      </c>
      <c r="K12" s="21" t="n">
        <v>0.0398816954308164</v>
      </c>
      <c r="L12" s="21" t="n">
        <v>0.0253461439089686</v>
      </c>
      <c r="M12" s="21"/>
      <c r="N12" s="21" t="n">
        <v>0.0245956658058099</v>
      </c>
      <c r="O12" s="21" t="n">
        <v>0.0563687310397227</v>
      </c>
      <c r="P12" s="21" t="n">
        <v>0.0614643942020022</v>
      </c>
      <c r="Q12" s="21" t="n">
        <v>0.0333346388590564</v>
      </c>
      <c r="R12" s="21"/>
      <c r="S12" s="21" t="n">
        <v>0.0507653000509115</v>
      </c>
      <c r="T12" s="21" t="n">
        <v>0.0314787534952095</v>
      </c>
      <c r="U12" s="21" t="n">
        <v>0.0309973156855374</v>
      </c>
      <c r="V12" s="21" t="n">
        <v>0.0255991850166969</v>
      </c>
      <c r="W12" s="21" t="n">
        <v>0.0150013652786481</v>
      </c>
      <c r="X12" s="21" t="n">
        <v>0.0641897662070191</v>
      </c>
      <c r="Y12" s="21" t="n">
        <v>0.0510923711582667</v>
      </c>
      <c r="Z12" s="21" t="n">
        <v>0.0714316823987457</v>
      </c>
      <c r="AA12" s="21" t="n">
        <v>0.0573397642096148</v>
      </c>
      <c r="AB12" s="21"/>
      <c r="AC12" s="21" t="n">
        <v>0.0374102586521299</v>
      </c>
      <c r="AD12" s="21" t="n">
        <v>0.0381655115566669</v>
      </c>
      <c r="AE12" s="21" t="n">
        <v>0.0710172185047823</v>
      </c>
      <c r="AF12" s="21"/>
      <c r="AG12" s="21" t="n">
        <v>0.0300148431920208</v>
      </c>
      <c r="AH12" s="21" t="n">
        <v>0.0650814481215807</v>
      </c>
      <c r="AI12" s="21" t="n">
        <v>0.023060503521129</v>
      </c>
      <c r="AJ12" s="21" t="n">
        <v>0.0323995357511373</v>
      </c>
      <c r="AK12" s="21" t="n">
        <v>0.0571565048016321</v>
      </c>
      <c r="AL12" s="21"/>
      <c r="AM12" s="21" t="n">
        <v>0.0376444654115032</v>
      </c>
      <c r="AN12" s="21" t="n">
        <v>0.0550238548644909</v>
      </c>
      <c r="AO12" s="21" t="n">
        <v>0.0347365600217045</v>
      </c>
      <c r="AP12" s="21"/>
      <c r="AQ12" s="21" t="n">
        <v>0.036523021805811</v>
      </c>
      <c r="AR12" s="21" t="n">
        <v>0.0546512103468479</v>
      </c>
      <c r="AS12" s="21" t="n">
        <v>0.0480268742240748</v>
      </c>
      <c r="AT12" s="21" t="n">
        <v>0.0392505022238734</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182</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0.445188138577452</v>
      </c>
      <c r="D9" s="19" t="n">
        <v>0.42573464176169</v>
      </c>
      <c r="E9" s="19" t="n">
        <v>0.462204124987078</v>
      </c>
      <c r="F9" s="19"/>
      <c r="G9" s="19" t="n">
        <v>0.521247642128226</v>
      </c>
      <c r="H9" s="19" t="n">
        <v>0.464629928197654</v>
      </c>
      <c r="I9" s="19" t="n">
        <v>0.502011478378026</v>
      </c>
      <c r="J9" s="19" t="n">
        <v>0.440786006227071</v>
      </c>
      <c r="K9" s="19" t="n">
        <v>0.454211768652628</v>
      </c>
      <c r="L9" s="19" t="n">
        <v>0.353920481423197</v>
      </c>
      <c r="M9" s="19"/>
      <c r="N9" s="19" t="n">
        <v>0.583231195554915</v>
      </c>
      <c r="O9" s="19" t="n">
        <v>0.467576847081358</v>
      </c>
      <c r="P9" s="19" t="n">
        <v>0.390568195997558</v>
      </c>
      <c r="Q9" s="19" t="n">
        <v>0.32191112912665</v>
      </c>
      <c r="R9" s="19"/>
      <c r="S9" s="19" t="n">
        <v>0.44972676285484</v>
      </c>
      <c r="T9" s="19" t="n">
        <v>0.500826546076148</v>
      </c>
      <c r="U9" s="19" t="n">
        <v>0.460852526777922</v>
      </c>
      <c r="V9" s="19" t="n">
        <v>0.42496837641512</v>
      </c>
      <c r="W9" s="19" t="n">
        <v>0.483156227426332</v>
      </c>
      <c r="X9" s="19" t="n">
        <v>0.406522651924675</v>
      </c>
      <c r="Y9" s="19" t="n">
        <v>0.433195582833959</v>
      </c>
      <c r="Z9" s="19" t="n">
        <v>0.442299712914503</v>
      </c>
      <c r="AA9" s="19" t="n">
        <v>0.390910811734753</v>
      </c>
      <c r="AB9" s="19"/>
      <c r="AC9" s="19" t="n">
        <v>0.383040645556054</v>
      </c>
      <c r="AD9" s="19" t="n">
        <v>0.551762752679246</v>
      </c>
      <c r="AE9" s="19" t="n">
        <v>0.290010233756825</v>
      </c>
      <c r="AF9" s="19"/>
      <c r="AG9" s="19" t="n">
        <v>0.431334497727037</v>
      </c>
      <c r="AH9" s="19" t="n">
        <v>0.521038528801014</v>
      </c>
      <c r="AI9" s="19" t="n">
        <v>0.519043597017876</v>
      </c>
      <c r="AJ9" s="19" t="n">
        <v>0.277977510878568</v>
      </c>
      <c r="AK9" s="19" t="n">
        <v>0.298916096162268</v>
      </c>
      <c r="AL9" s="19"/>
      <c r="AM9" s="19" t="n">
        <v>0.439357006642098</v>
      </c>
      <c r="AN9" s="19" t="n">
        <v>0.501217114188069</v>
      </c>
      <c r="AO9" s="19" t="n">
        <v>0.503433954131954</v>
      </c>
      <c r="AP9" s="19"/>
      <c r="AQ9" s="19" t="n">
        <v>0.204871517632733</v>
      </c>
      <c r="AR9" s="19" t="n">
        <v>0.495446813245715</v>
      </c>
      <c r="AS9" s="19" t="n">
        <v>0.58530604133406</v>
      </c>
      <c r="AT9" s="19" t="n">
        <v>0.562145295800419</v>
      </c>
      <c r="AU9" s="19" t="n">
        <v>0.918536246375189</v>
      </c>
    </row>
    <row r="10">
      <c r="B10" s="20" t="s">
        <v>173</v>
      </c>
      <c r="C10" s="19" t="n">
        <v>0.33300969146632</v>
      </c>
      <c r="D10" s="19" t="n">
        <v>0.333522132246349</v>
      </c>
      <c r="E10" s="19" t="n">
        <v>0.334463877229391</v>
      </c>
      <c r="F10" s="19"/>
      <c r="G10" s="19" t="n">
        <v>0.284724087853467</v>
      </c>
      <c r="H10" s="19" t="n">
        <v>0.348788485695225</v>
      </c>
      <c r="I10" s="19" t="n">
        <v>0.281953249147777</v>
      </c>
      <c r="J10" s="19" t="n">
        <v>0.339717856015788</v>
      </c>
      <c r="K10" s="19" t="n">
        <v>0.369911138390472</v>
      </c>
      <c r="L10" s="19" t="n">
        <v>0.349084437899975</v>
      </c>
      <c r="M10" s="19"/>
      <c r="N10" s="19" t="n">
        <v>0.272361193633117</v>
      </c>
      <c r="O10" s="19" t="n">
        <v>0.353364979408973</v>
      </c>
      <c r="P10" s="19" t="n">
        <v>0.351698550611336</v>
      </c>
      <c r="Q10" s="19" t="n">
        <v>0.358894170920059</v>
      </c>
      <c r="R10" s="19"/>
      <c r="S10" s="19" t="n">
        <v>0.313092005718475</v>
      </c>
      <c r="T10" s="19" t="n">
        <v>0.314409638393182</v>
      </c>
      <c r="U10" s="19" t="n">
        <v>0.300514159930327</v>
      </c>
      <c r="V10" s="19" t="n">
        <v>0.32993057259288</v>
      </c>
      <c r="W10" s="19" t="n">
        <v>0.340458252397041</v>
      </c>
      <c r="X10" s="19" t="n">
        <v>0.352897605337135</v>
      </c>
      <c r="Y10" s="19" t="n">
        <v>0.36350037004458</v>
      </c>
      <c r="Z10" s="19" t="n">
        <v>0.322948410274103</v>
      </c>
      <c r="AA10" s="19" t="n">
        <v>0.368093369198992</v>
      </c>
      <c r="AB10" s="19"/>
      <c r="AC10" s="19" t="n">
        <v>0.353206014706384</v>
      </c>
      <c r="AD10" s="19" t="n">
        <v>0.299176533088008</v>
      </c>
      <c r="AE10" s="19" t="n">
        <v>0.40815869529156</v>
      </c>
      <c r="AF10" s="19"/>
      <c r="AG10" s="19" t="n">
        <v>0.342635849616064</v>
      </c>
      <c r="AH10" s="19" t="n">
        <v>0.295320148467017</v>
      </c>
      <c r="AI10" s="19" t="n">
        <v>0.325327649866145</v>
      </c>
      <c r="AJ10" s="19" t="n">
        <v>0.432835136863139</v>
      </c>
      <c r="AK10" s="19" t="n">
        <v>0.372579302342281</v>
      </c>
      <c r="AL10" s="19"/>
      <c r="AM10" s="19" t="n">
        <v>0.332733427526968</v>
      </c>
      <c r="AN10" s="19" t="n">
        <v>0.298138680552016</v>
      </c>
      <c r="AO10" s="19" t="n">
        <v>0.357443845074816</v>
      </c>
      <c r="AP10" s="19"/>
      <c r="AQ10" s="19" t="n">
        <v>0.408418402188015</v>
      </c>
      <c r="AR10" s="19" t="n">
        <v>0.351385066504688</v>
      </c>
      <c r="AS10" s="19" t="n">
        <v>0.277416590429426</v>
      </c>
      <c r="AT10" s="19" t="n">
        <v>0.250272210872176</v>
      </c>
      <c r="AU10" s="19" t="n">
        <v>0.0814637536248111</v>
      </c>
    </row>
    <row r="11">
      <c r="B11" s="20" t="s">
        <v>174</v>
      </c>
      <c r="C11" s="19" t="n">
        <v>0.189699801575726</v>
      </c>
      <c r="D11" s="19" t="n">
        <v>0.196496959783331</v>
      </c>
      <c r="E11" s="19" t="n">
        <v>0.182400915764591</v>
      </c>
      <c r="F11" s="19"/>
      <c r="G11" s="19" t="n">
        <v>0.167475341397567</v>
      </c>
      <c r="H11" s="19" t="n">
        <v>0.138177372154635</v>
      </c>
      <c r="I11" s="19" t="n">
        <v>0.184425387274846</v>
      </c>
      <c r="J11" s="19" t="n">
        <v>0.196344531973837</v>
      </c>
      <c r="K11" s="19" t="n">
        <v>0.151643122978833</v>
      </c>
      <c r="L11" s="19" t="n">
        <v>0.262152402650514</v>
      </c>
      <c r="M11" s="19"/>
      <c r="N11" s="19" t="n">
        <v>0.114516853346961</v>
      </c>
      <c r="O11" s="19" t="n">
        <v>0.140921311534262</v>
      </c>
      <c r="P11" s="19" t="n">
        <v>0.22228600623736</v>
      </c>
      <c r="Q11" s="19" t="n">
        <v>0.293549999009836</v>
      </c>
      <c r="R11" s="19"/>
      <c r="S11" s="19" t="n">
        <v>0.204666114507683</v>
      </c>
      <c r="T11" s="19" t="n">
        <v>0.147362419612522</v>
      </c>
      <c r="U11" s="19" t="n">
        <v>0.211867433796757</v>
      </c>
      <c r="V11" s="19" t="n">
        <v>0.207615678842102</v>
      </c>
      <c r="W11" s="19" t="n">
        <v>0.166997578586146</v>
      </c>
      <c r="X11" s="19" t="n">
        <v>0.18531414460973</v>
      </c>
      <c r="Y11" s="19" t="n">
        <v>0.175582993916955</v>
      </c>
      <c r="Z11" s="19" t="n">
        <v>0.202537963844785</v>
      </c>
      <c r="AA11" s="19" t="n">
        <v>0.21671452790799</v>
      </c>
      <c r="AB11" s="19"/>
      <c r="AC11" s="19" t="n">
        <v>0.229388509671803</v>
      </c>
      <c r="AD11" s="19" t="n">
        <v>0.131126223114798</v>
      </c>
      <c r="AE11" s="19" t="n">
        <v>0.228347320654149</v>
      </c>
      <c r="AF11" s="19"/>
      <c r="AG11" s="19" t="n">
        <v>0.200454189159148</v>
      </c>
      <c r="AH11" s="19" t="n">
        <v>0.153012966712605</v>
      </c>
      <c r="AI11" s="19" t="n">
        <v>0.149317935774392</v>
      </c>
      <c r="AJ11" s="19" t="n">
        <v>0.203937336791786</v>
      </c>
      <c r="AK11" s="19" t="n">
        <v>0.27942594470612</v>
      </c>
      <c r="AL11" s="19"/>
      <c r="AM11" s="19" t="n">
        <v>0.190802617411388</v>
      </c>
      <c r="AN11" s="19" t="n">
        <v>0.177222848871006</v>
      </c>
      <c r="AO11" s="19" t="n">
        <v>0.134128867847759</v>
      </c>
      <c r="AP11" s="19"/>
      <c r="AQ11" s="19" t="n">
        <v>0.345999224359324</v>
      </c>
      <c r="AR11" s="19" t="n">
        <v>0.135284835906554</v>
      </c>
      <c r="AS11" s="19" t="n">
        <v>0.107870803450669</v>
      </c>
      <c r="AT11" s="19" t="n">
        <v>0.14487395129</v>
      </c>
      <c r="AU11" s="19" t="n">
        <v>0</v>
      </c>
    </row>
    <row r="12">
      <c r="B12" s="20" t="s">
        <v>88</v>
      </c>
      <c r="C12" s="21" t="n">
        <v>0.0321023683805015</v>
      </c>
      <c r="D12" s="21" t="n">
        <v>0.04424626620863</v>
      </c>
      <c r="E12" s="21" t="n">
        <v>0.0209310820189403</v>
      </c>
      <c r="F12" s="21"/>
      <c r="G12" s="21" t="n">
        <v>0.0265529286207396</v>
      </c>
      <c r="H12" s="21" t="n">
        <v>0.048404213952486</v>
      </c>
      <c r="I12" s="21" t="n">
        <v>0.0316098851993518</v>
      </c>
      <c r="J12" s="21" t="n">
        <v>0.0231516057833027</v>
      </c>
      <c r="K12" s="21" t="n">
        <v>0.0242339699780666</v>
      </c>
      <c r="L12" s="21" t="n">
        <v>0.0348426780263148</v>
      </c>
      <c r="M12" s="21"/>
      <c r="N12" s="21" t="n">
        <v>0.0298907574650068</v>
      </c>
      <c r="O12" s="21" t="n">
        <v>0.0381368619754061</v>
      </c>
      <c r="P12" s="21" t="n">
        <v>0.035447247153746</v>
      </c>
      <c r="Q12" s="21" t="n">
        <v>0.0256447009434561</v>
      </c>
      <c r="R12" s="21"/>
      <c r="S12" s="21" t="n">
        <v>0.0325151169190027</v>
      </c>
      <c r="T12" s="21" t="n">
        <v>0.0374013959181483</v>
      </c>
      <c r="U12" s="21" t="n">
        <v>0.0267658794949944</v>
      </c>
      <c r="V12" s="21" t="n">
        <v>0.0374853721498984</v>
      </c>
      <c r="W12" s="21" t="n">
        <v>0.00938794159048078</v>
      </c>
      <c r="X12" s="21" t="n">
        <v>0.0552655981284601</v>
      </c>
      <c r="Y12" s="21" t="n">
        <v>0.0277210532045065</v>
      </c>
      <c r="Z12" s="21" t="n">
        <v>0.0322139129666098</v>
      </c>
      <c r="AA12" s="21" t="n">
        <v>0.0242812911582649</v>
      </c>
      <c r="AB12" s="21"/>
      <c r="AC12" s="21" t="n">
        <v>0.0343648300657591</v>
      </c>
      <c r="AD12" s="21" t="n">
        <v>0.0179344911179483</v>
      </c>
      <c r="AE12" s="21" t="n">
        <v>0.0734837502974657</v>
      </c>
      <c r="AF12" s="21"/>
      <c r="AG12" s="21" t="n">
        <v>0.0255754634977502</v>
      </c>
      <c r="AH12" s="21" t="n">
        <v>0.0306283560193644</v>
      </c>
      <c r="AI12" s="21" t="n">
        <v>0.00631081734158695</v>
      </c>
      <c r="AJ12" s="21" t="n">
        <v>0.0852500154665058</v>
      </c>
      <c r="AK12" s="21" t="n">
        <v>0.0490786567893306</v>
      </c>
      <c r="AL12" s="21"/>
      <c r="AM12" s="21" t="n">
        <v>0.0371069484195467</v>
      </c>
      <c r="AN12" s="21" t="n">
        <v>0.0234213563889091</v>
      </c>
      <c r="AO12" s="21" t="n">
        <v>0.00499333294547138</v>
      </c>
      <c r="AP12" s="21"/>
      <c r="AQ12" s="21" t="n">
        <v>0.0407108558199272</v>
      </c>
      <c r="AR12" s="21" t="n">
        <v>0.0178832843430426</v>
      </c>
      <c r="AS12" s="21" t="n">
        <v>0.0294065647858451</v>
      </c>
      <c r="AT12" s="21" t="n">
        <v>0.0427085420374053</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0.394282908439346</v>
      </c>
      <c r="D9" s="19" t="n">
        <v>0.366520202161344</v>
      </c>
      <c r="E9" s="19" t="n">
        <v>0.421728834877541</v>
      </c>
      <c r="F9" s="19"/>
      <c r="G9" s="19" t="n">
        <v>0.259648587655519</v>
      </c>
      <c r="H9" s="19" t="n">
        <v>0.472651484667762</v>
      </c>
      <c r="I9" s="19" t="n">
        <v>0.480157267335875</v>
      </c>
      <c r="J9" s="19" t="n">
        <v>0.465481068981794</v>
      </c>
      <c r="K9" s="19" t="n">
        <v>0.377201561709578</v>
      </c>
      <c r="L9" s="19" t="n">
        <v>0.299364886687079</v>
      </c>
      <c r="M9" s="19"/>
      <c r="N9" s="19" t="n">
        <v>0.398186626810114</v>
      </c>
      <c r="O9" s="19" t="n">
        <v>0.403344255482628</v>
      </c>
      <c r="P9" s="19" t="n">
        <v>0.438134192748482</v>
      </c>
      <c r="Q9" s="19" t="n">
        <v>0.339248711527743</v>
      </c>
      <c r="R9" s="19"/>
      <c r="S9" s="19" t="n">
        <v>0.359664712669423</v>
      </c>
      <c r="T9" s="19" t="n">
        <v>0.377671112473531</v>
      </c>
      <c r="U9" s="19" t="n">
        <v>0.468529841667077</v>
      </c>
      <c r="V9" s="19" t="n">
        <v>0.357361379654713</v>
      </c>
      <c r="W9" s="19" t="n">
        <v>0.392603176588563</v>
      </c>
      <c r="X9" s="19" t="n">
        <v>0.408861874025855</v>
      </c>
      <c r="Y9" s="19" t="n">
        <v>0.39214556342654</v>
      </c>
      <c r="Z9" s="19" t="n">
        <v>0.490491664352528</v>
      </c>
      <c r="AA9" s="19" t="n">
        <v>0.384874923871173</v>
      </c>
      <c r="AB9" s="19"/>
      <c r="AC9" s="19" t="n">
        <v>0.400816362699528</v>
      </c>
      <c r="AD9" s="19" t="n">
        <v>0.421555435134273</v>
      </c>
      <c r="AE9" s="19" t="n">
        <v>0.352841155126028</v>
      </c>
      <c r="AF9" s="19"/>
      <c r="AG9" s="19" t="n">
        <v>0.372819163831642</v>
      </c>
      <c r="AH9" s="19" t="n">
        <v>0.464851836848571</v>
      </c>
      <c r="AI9" s="19" t="n">
        <v>0.37005857683346</v>
      </c>
      <c r="AJ9" s="19" t="n">
        <v>0.421447569560227</v>
      </c>
      <c r="AK9" s="19" t="n">
        <v>0.350179019298944</v>
      </c>
      <c r="AL9" s="19"/>
      <c r="AM9" s="19" t="n">
        <v>0.372590140236539</v>
      </c>
      <c r="AN9" s="19" t="n">
        <v>0.439852199698536</v>
      </c>
      <c r="AO9" s="19" t="n">
        <v>0.370806205291423</v>
      </c>
      <c r="AP9" s="19"/>
      <c r="AQ9" s="19" t="n">
        <v>0.271420309840625</v>
      </c>
      <c r="AR9" s="19" t="n">
        <v>0.420265355605739</v>
      </c>
      <c r="AS9" s="19" t="n">
        <v>0.415806542317407</v>
      </c>
      <c r="AT9" s="19" t="n">
        <v>0.4670353901102</v>
      </c>
      <c r="AU9" s="19" t="n">
        <v>0.427827238977445</v>
      </c>
    </row>
    <row r="10">
      <c r="B10" s="20" t="s">
        <v>173</v>
      </c>
      <c r="C10" s="19" t="n">
        <v>0.444352882754008</v>
      </c>
      <c r="D10" s="19" t="n">
        <v>0.44747543638344</v>
      </c>
      <c r="E10" s="19" t="n">
        <v>0.439014966967164</v>
      </c>
      <c r="F10" s="19"/>
      <c r="G10" s="19" t="n">
        <v>0.409953352719099</v>
      </c>
      <c r="H10" s="19" t="n">
        <v>0.374809312356859</v>
      </c>
      <c r="I10" s="19" t="n">
        <v>0.373197513535412</v>
      </c>
      <c r="J10" s="19" t="n">
        <v>0.42020264092165</v>
      </c>
      <c r="K10" s="19" t="n">
        <v>0.521249915284187</v>
      </c>
      <c r="L10" s="19" t="n">
        <v>0.52499287051612</v>
      </c>
      <c r="M10" s="19"/>
      <c r="N10" s="19" t="n">
        <v>0.421611212624357</v>
      </c>
      <c r="O10" s="19" t="n">
        <v>0.44499325560302</v>
      </c>
      <c r="P10" s="19" t="n">
        <v>0.437939088988678</v>
      </c>
      <c r="Q10" s="19" t="n">
        <v>0.477155374969309</v>
      </c>
      <c r="R10" s="19"/>
      <c r="S10" s="19" t="n">
        <v>0.406510893735112</v>
      </c>
      <c r="T10" s="19" t="n">
        <v>0.442062891625942</v>
      </c>
      <c r="U10" s="19" t="n">
        <v>0.413382362746675</v>
      </c>
      <c r="V10" s="19" t="n">
        <v>0.502192317820606</v>
      </c>
      <c r="W10" s="19" t="n">
        <v>0.462795538655601</v>
      </c>
      <c r="X10" s="19" t="n">
        <v>0.448435225396576</v>
      </c>
      <c r="Y10" s="19" t="n">
        <v>0.474366925580986</v>
      </c>
      <c r="Z10" s="19" t="n">
        <v>0.430511077326388</v>
      </c>
      <c r="AA10" s="19" t="n">
        <v>0.435003282306749</v>
      </c>
      <c r="AB10" s="19"/>
      <c r="AC10" s="19" t="n">
        <v>0.459298671074185</v>
      </c>
      <c r="AD10" s="19" t="n">
        <v>0.434416866510884</v>
      </c>
      <c r="AE10" s="19" t="n">
        <v>0.448835519327151</v>
      </c>
      <c r="AF10" s="19"/>
      <c r="AG10" s="19" t="n">
        <v>0.469792402957519</v>
      </c>
      <c r="AH10" s="19" t="n">
        <v>0.412904288131314</v>
      </c>
      <c r="AI10" s="19" t="n">
        <v>0.458620921590879</v>
      </c>
      <c r="AJ10" s="19" t="n">
        <v>0.454133475240303</v>
      </c>
      <c r="AK10" s="19" t="n">
        <v>0.44804324277686</v>
      </c>
      <c r="AL10" s="19"/>
      <c r="AM10" s="19" t="n">
        <v>0.451717930632885</v>
      </c>
      <c r="AN10" s="19" t="n">
        <v>0.420676416944079</v>
      </c>
      <c r="AO10" s="19" t="n">
        <v>0.417746839402637</v>
      </c>
      <c r="AP10" s="19"/>
      <c r="AQ10" s="19" t="n">
        <v>0.516259123019102</v>
      </c>
      <c r="AR10" s="19" t="n">
        <v>0.446430091744014</v>
      </c>
      <c r="AS10" s="19" t="n">
        <v>0.416209408264555</v>
      </c>
      <c r="AT10" s="19" t="n">
        <v>0.376235338214193</v>
      </c>
      <c r="AU10" s="19" t="n">
        <v>0.446927569378042</v>
      </c>
    </row>
    <row r="11">
      <c r="B11" s="20" t="s">
        <v>174</v>
      </c>
      <c r="C11" s="19" t="n">
        <v>0.132646631748082</v>
      </c>
      <c r="D11" s="19" t="n">
        <v>0.148917263367845</v>
      </c>
      <c r="E11" s="19" t="n">
        <v>0.118199545064569</v>
      </c>
      <c r="F11" s="19"/>
      <c r="G11" s="19" t="n">
        <v>0.284903170607533</v>
      </c>
      <c r="H11" s="19" t="n">
        <v>0.114119105846315</v>
      </c>
      <c r="I11" s="19" t="n">
        <v>0.111211522791509</v>
      </c>
      <c r="J11" s="19" t="n">
        <v>0.0998943322854158</v>
      </c>
      <c r="K11" s="19" t="n">
        <v>0.0854863088475882</v>
      </c>
      <c r="L11" s="19" t="n">
        <v>0.147462070995575</v>
      </c>
      <c r="M11" s="19"/>
      <c r="N11" s="19" t="n">
        <v>0.156200588852705</v>
      </c>
      <c r="O11" s="19" t="n">
        <v>0.122226019198535</v>
      </c>
      <c r="P11" s="19" t="n">
        <v>0.0931792386934705</v>
      </c>
      <c r="Q11" s="19" t="n">
        <v>0.151975840104651</v>
      </c>
      <c r="R11" s="19"/>
      <c r="S11" s="19" t="n">
        <v>0.185279339599108</v>
      </c>
      <c r="T11" s="19" t="n">
        <v>0.155646588613214</v>
      </c>
      <c r="U11" s="19" t="n">
        <v>0.0975673340494025</v>
      </c>
      <c r="V11" s="19" t="n">
        <v>0.123510927972529</v>
      </c>
      <c r="W11" s="19" t="n">
        <v>0.12690558303273</v>
      </c>
      <c r="X11" s="19" t="n">
        <v>0.114632280765277</v>
      </c>
      <c r="Y11" s="19" t="n">
        <v>0.0978503550855969</v>
      </c>
      <c r="Z11" s="19" t="n">
        <v>0.0751239596645914</v>
      </c>
      <c r="AA11" s="19" t="n">
        <v>0.141830691851068</v>
      </c>
      <c r="AB11" s="19"/>
      <c r="AC11" s="19" t="n">
        <v>0.111216767762723</v>
      </c>
      <c r="AD11" s="19" t="n">
        <v>0.117127824862713</v>
      </c>
      <c r="AE11" s="19" t="n">
        <v>0.158461301597355</v>
      </c>
      <c r="AF11" s="19"/>
      <c r="AG11" s="19" t="n">
        <v>0.127900235387484</v>
      </c>
      <c r="AH11" s="19" t="n">
        <v>0.0972062567257578</v>
      </c>
      <c r="AI11" s="19" t="n">
        <v>0.157992697121137</v>
      </c>
      <c r="AJ11" s="19" t="n">
        <v>0.124418955199471</v>
      </c>
      <c r="AK11" s="19" t="n">
        <v>0.160716723669907</v>
      </c>
      <c r="AL11" s="19"/>
      <c r="AM11" s="19" t="n">
        <v>0.13995667582635</v>
      </c>
      <c r="AN11" s="19" t="n">
        <v>0.111273123114334</v>
      </c>
      <c r="AO11" s="19" t="n">
        <v>0.197523401816408</v>
      </c>
      <c r="AP11" s="19"/>
      <c r="AQ11" s="19" t="n">
        <v>0.169855206303293</v>
      </c>
      <c r="AR11" s="19" t="n">
        <v>0.113084206552088</v>
      </c>
      <c r="AS11" s="19" t="n">
        <v>0.130481929552503</v>
      </c>
      <c r="AT11" s="19" t="n">
        <v>0.146745332471315</v>
      </c>
      <c r="AU11" s="19" t="n">
        <v>0.125245191644513</v>
      </c>
    </row>
    <row r="12">
      <c r="B12" s="20" t="s">
        <v>88</v>
      </c>
      <c r="C12" s="21" t="n">
        <v>0.0287175770585633</v>
      </c>
      <c r="D12" s="21" t="n">
        <v>0.0370870980873706</v>
      </c>
      <c r="E12" s="21" t="n">
        <v>0.0210566530907254</v>
      </c>
      <c r="F12" s="21"/>
      <c r="G12" s="21" t="n">
        <v>0.0454948890178493</v>
      </c>
      <c r="H12" s="21" t="n">
        <v>0.0384200971290647</v>
      </c>
      <c r="I12" s="21" t="n">
        <v>0.0354336963372045</v>
      </c>
      <c r="J12" s="21" t="n">
        <v>0.0144219578111402</v>
      </c>
      <c r="K12" s="21" t="n">
        <v>0.0160622141586472</v>
      </c>
      <c r="L12" s="21" t="n">
        <v>0.0281801718012258</v>
      </c>
      <c r="M12" s="21"/>
      <c r="N12" s="21" t="n">
        <v>0.0240015717128237</v>
      </c>
      <c r="O12" s="21" t="n">
        <v>0.029436469715817</v>
      </c>
      <c r="P12" s="21" t="n">
        <v>0.0307474795693691</v>
      </c>
      <c r="Q12" s="21" t="n">
        <v>0.0316200733982974</v>
      </c>
      <c r="R12" s="21"/>
      <c r="S12" s="21" t="n">
        <v>0.048545053996357</v>
      </c>
      <c r="T12" s="21" t="n">
        <v>0.0246194072873131</v>
      </c>
      <c r="U12" s="21" t="n">
        <v>0.0205204615368459</v>
      </c>
      <c r="V12" s="21" t="n">
        <v>0.0169353745521517</v>
      </c>
      <c r="W12" s="21" t="n">
        <v>0.0176957017231058</v>
      </c>
      <c r="X12" s="21" t="n">
        <v>0.0280706198122922</v>
      </c>
      <c r="Y12" s="21" t="n">
        <v>0.0356371559068768</v>
      </c>
      <c r="Z12" s="21" t="n">
        <v>0.00387329865649235</v>
      </c>
      <c r="AA12" s="21" t="n">
        <v>0.0382911019710098</v>
      </c>
      <c r="AB12" s="21"/>
      <c r="AC12" s="21" t="n">
        <v>0.0286681984635637</v>
      </c>
      <c r="AD12" s="21" t="n">
        <v>0.0268998734921297</v>
      </c>
      <c r="AE12" s="21" t="n">
        <v>0.0398620239494659</v>
      </c>
      <c r="AF12" s="21"/>
      <c r="AG12" s="21" t="n">
        <v>0.0294881978233554</v>
      </c>
      <c r="AH12" s="21" t="n">
        <v>0.0250376182943568</v>
      </c>
      <c r="AI12" s="21" t="n">
        <v>0.0133278044545244</v>
      </c>
      <c r="AJ12" s="21" t="n">
        <v>0</v>
      </c>
      <c r="AK12" s="21" t="n">
        <v>0.0410610142542895</v>
      </c>
      <c r="AL12" s="21"/>
      <c r="AM12" s="21" t="n">
        <v>0.0357352533042261</v>
      </c>
      <c r="AN12" s="21" t="n">
        <v>0.0281982602430522</v>
      </c>
      <c r="AO12" s="21" t="n">
        <v>0.0139235534895323</v>
      </c>
      <c r="AP12" s="21"/>
      <c r="AQ12" s="21" t="n">
        <v>0.0424653608369799</v>
      </c>
      <c r="AR12" s="21" t="n">
        <v>0.0202203460981592</v>
      </c>
      <c r="AS12" s="21" t="n">
        <v>0.0375021198655351</v>
      </c>
      <c r="AT12" s="21" t="n">
        <v>0.00998393920429269</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0.0918731614063788</v>
      </c>
      <c r="D9" s="19" t="n">
        <v>0.108592234671381</v>
      </c>
      <c r="E9" s="19" t="n">
        <v>0.0759240948564613</v>
      </c>
      <c r="F9" s="19"/>
      <c r="G9" s="19" t="n">
        <v>0.1468670228792</v>
      </c>
      <c r="H9" s="19" t="n">
        <v>0.233777380006189</v>
      </c>
      <c r="I9" s="19" t="n">
        <v>0.0976117641794237</v>
      </c>
      <c r="J9" s="19" t="n">
        <v>0.0685942046755349</v>
      </c>
      <c r="K9" s="19" t="n">
        <v>0.0222338544079879</v>
      </c>
      <c r="L9" s="19" t="n">
        <v>0.0236778525327411</v>
      </c>
      <c r="M9" s="19"/>
      <c r="N9" s="19" t="n">
        <v>0.107089594647299</v>
      </c>
      <c r="O9" s="19" t="n">
        <v>0.0663738866547873</v>
      </c>
      <c r="P9" s="19" t="n">
        <v>0.111249928503607</v>
      </c>
      <c r="Q9" s="19" t="n">
        <v>0.0860605806886586</v>
      </c>
      <c r="R9" s="19"/>
      <c r="S9" s="19" t="n">
        <v>0.157342211149149</v>
      </c>
      <c r="T9" s="19" t="n">
        <v>0.0647060739745086</v>
      </c>
      <c r="U9" s="19" t="n">
        <v>0.10317807338529</v>
      </c>
      <c r="V9" s="19" t="n">
        <v>0.0671029377951616</v>
      </c>
      <c r="W9" s="19" t="n">
        <v>0.0619717016753331</v>
      </c>
      <c r="X9" s="19" t="n">
        <v>0.0829269222115695</v>
      </c>
      <c r="Y9" s="19" t="n">
        <v>0.0609818909359434</v>
      </c>
      <c r="Z9" s="19" t="n">
        <v>0.126036000450436</v>
      </c>
      <c r="AA9" s="19" t="n">
        <v>0.0970058361175662</v>
      </c>
      <c r="AB9" s="19"/>
      <c r="AC9" s="19" t="n">
        <v>0.0760022830895163</v>
      </c>
      <c r="AD9" s="19" t="n">
        <v>0.104222395216041</v>
      </c>
      <c r="AE9" s="19" t="n">
        <v>0.101068496380705</v>
      </c>
      <c r="AF9" s="19"/>
      <c r="AG9" s="19" t="n">
        <v>0.0667767330784091</v>
      </c>
      <c r="AH9" s="19" t="n">
        <v>0.130159413099349</v>
      </c>
      <c r="AI9" s="19" t="n">
        <v>0.0471598085835324</v>
      </c>
      <c r="AJ9" s="19" t="n">
        <v>0.170161296532459</v>
      </c>
      <c r="AK9" s="19" t="n">
        <v>0.0732181562393262</v>
      </c>
      <c r="AL9" s="19"/>
      <c r="AM9" s="19" t="n">
        <v>0.0956097710045423</v>
      </c>
      <c r="AN9" s="19" t="n">
        <v>0.127850897706361</v>
      </c>
      <c r="AO9" s="19" t="n">
        <v>0.0699525656804222</v>
      </c>
      <c r="AP9" s="19"/>
      <c r="AQ9" s="19" t="n">
        <v>0.0449639091708636</v>
      </c>
      <c r="AR9" s="19" t="n">
        <v>0.087624929119532</v>
      </c>
      <c r="AS9" s="19" t="n">
        <v>0.100828935446583</v>
      </c>
      <c r="AT9" s="19" t="n">
        <v>0.181035903365875</v>
      </c>
      <c r="AU9" s="19" t="n">
        <v>0.283509206956467</v>
      </c>
    </row>
    <row r="10">
      <c r="B10" s="20" t="s">
        <v>173</v>
      </c>
      <c r="C10" s="19" t="n">
        <v>0.228189635791434</v>
      </c>
      <c r="D10" s="19" t="n">
        <v>0.228022331312013</v>
      </c>
      <c r="E10" s="19" t="n">
        <v>0.22675435629576</v>
      </c>
      <c r="F10" s="19"/>
      <c r="G10" s="19" t="n">
        <v>0.286028830531696</v>
      </c>
      <c r="H10" s="19" t="n">
        <v>0.342875279821931</v>
      </c>
      <c r="I10" s="19" t="n">
        <v>0.278332205829684</v>
      </c>
      <c r="J10" s="19" t="n">
        <v>0.19701581391049</v>
      </c>
      <c r="K10" s="19" t="n">
        <v>0.176543555232564</v>
      </c>
      <c r="L10" s="19" t="n">
        <v>0.140948199779537</v>
      </c>
      <c r="M10" s="19"/>
      <c r="N10" s="19" t="n">
        <v>0.256974208934889</v>
      </c>
      <c r="O10" s="19" t="n">
        <v>0.205829820646607</v>
      </c>
      <c r="P10" s="19" t="n">
        <v>0.234408012227189</v>
      </c>
      <c r="Q10" s="19" t="n">
        <v>0.211888874278439</v>
      </c>
      <c r="R10" s="19"/>
      <c r="S10" s="19" t="n">
        <v>0.267095370283299</v>
      </c>
      <c r="T10" s="19" t="n">
        <v>0.181063752623982</v>
      </c>
      <c r="U10" s="19" t="n">
        <v>0.225709087889544</v>
      </c>
      <c r="V10" s="19" t="n">
        <v>0.179799784147474</v>
      </c>
      <c r="W10" s="19" t="n">
        <v>0.280922474830198</v>
      </c>
      <c r="X10" s="19" t="n">
        <v>0.286185375329089</v>
      </c>
      <c r="Y10" s="19" t="n">
        <v>0.241381034881955</v>
      </c>
      <c r="Z10" s="19" t="n">
        <v>0.23059210829102</v>
      </c>
      <c r="AA10" s="19" t="n">
        <v>0.190427968943658</v>
      </c>
      <c r="AB10" s="19"/>
      <c r="AC10" s="19" t="n">
        <v>0.190079501734374</v>
      </c>
      <c r="AD10" s="19" t="n">
        <v>0.220542904018955</v>
      </c>
      <c r="AE10" s="19" t="n">
        <v>0.325312501550621</v>
      </c>
      <c r="AF10" s="19"/>
      <c r="AG10" s="19" t="n">
        <v>0.21008048485021</v>
      </c>
      <c r="AH10" s="19" t="n">
        <v>0.244166450259529</v>
      </c>
      <c r="AI10" s="19" t="n">
        <v>0.193139842943875</v>
      </c>
      <c r="AJ10" s="19" t="n">
        <v>0.307985650654508</v>
      </c>
      <c r="AK10" s="19" t="n">
        <v>0.279247920606873</v>
      </c>
      <c r="AL10" s="19"/>
      <c r="AM10" s="19" t="n">
        <v>0.228749062904499</v>
      </c>
      <c r="AN10" s="19" t="n">
        <v>0.242237901914842</v>
      </c>
      <c r="AO10" s="19" t="n">
        <v>0.197129647049497</v>
      </c>
      <c r="AP10" s="19"/>
      <c r="AQ10" s="19" t="n">
        <v>0.227350723034931</v>
      </c>
      <c r="AR10" s="19" t="n">
        <v>0.17505174266228</v>
      </c>
      <c r="AS10" s="19" t="n">
        <v>0.255612982610732</v>
      </c>
      <c r="AT10" s="19" t="n">
        <v>0.294225574151519</v>
      </c>
      <c r="AU10" s="19" t="n">
        <v>0.197534633185172</v>
      </c>
    </row>
    <row r="11">
      <c r="B11" s="20" t="s">
        <v>174</v>
      </c>
      <c r="C11" s="19" t="n">
        <v>0.626373860114671</v>
      </c>
      <c r="D11" s="19" t="n">
        <v>0.613319669097975</v>
      </c>
      <c r="E11" s="19" t="n">
        <v>0.640176082037961</v>
      </c>
      <c r="F11" s="19"/>
      <c r="G11" s="19" t="n">
        <v>0.530931779738644</v>
      </c>
      <c r="H11" s="19" t="n">
        <v>0.342728082357143</v>
      </c>
      <c r="I11" s="19" t="n">
        <v>0.569461660358971</v>
      </c>
      <c r="J11" s="19" t="n">
        <v>0.688416040254741</v>
      </c>
      <c r="K11" s="19" t="n">
        <v>0.756942147936792</v>
      </c>
      <c r="L11" s="19" t="n">
        <v>0.78259287525749</v>
      </c>
      <c r="M11" s="19"/>
      <c r="N11" s="19" t="n">
        <v>0.591215600208435</v>
      </c>
      <c r="O11" s="19" t="n">
        <v>0.671826372511673</v>
      </c>
      <c r="P11" s="19" t="n">
        <v>0.587895049265933</v>
      </c>
      <c r="Q11" s="19" t="n">
        <v>0.652139557029001</v>
      </c>
      <c r="R11" s="19"/>
      <c r="S11" s="19" t="n">
        <v>0.521721936138401</v>
      </c>
      <c r="T11" s="19" t="n">
        <v>0.706217778971144</v>
      </c>
      <c r="U11" s="19" t="n">
        <v>0.617474493409405</v>
      </c>
      <c r="V11" s="19" t="n">
        <v>0.709047963302268</v>
      </c>
      <c r="W11" s="19" t="n">
        <v>0.647946706095964</v>
      </c>
      <c r="X11" s="19" t="n">
        <v>0.571551716527777</v>
      </c>
      <c r="Y11" s="19" t="n">
        <v>0.635106536973113</v>
      </c>
      <c r="Z11" s="19" t="n">
        <v>0.559631363937614</v>
      </c>
      <c r="AA11" s="19" t="n">
        <v>0.637433855119872</v>
      </c>
      <c r="AB11" s="19"/>
      <c r="AC11" s="19" t="n">
        <v>0.684383444758253</v>
      </c>
      <c r="AD11" s="19" t="n">
        <v>0.619496581886924</v>
      </c>
      <c r="AE11" s="19" t="n">
        <v>0.505076723786444</v>
      </c>
      <c r="AF11" s="19"/>
      <c r="AG11" s="19" t="n">
        <v>0.676437564206615</v>
      </c>
      <c r="AH11" s="19" t="n">
        <v>0.556204263010707</v>
      </c>
      <c r="AI11" s="19" t="n">
        <v>0.70572445776873</v>
      </c>
      <c r="AJ11" s="19" t="n">
        <v>0.493335809293559</v>
      </c>
      <c r="AK11" s="19" t="n">
        <v>0.601441703627966</v>
      </c>
      <c r="AL11" s="19"/>
      <c r="AM11" s="19" t="n">
        <v>0.624293825192857</v>
      </c>
      <c r="AN11" s="19" t="n">
        <v>0.569261838908068</v>
      </c>
      <c r="AO11" s="19" t="n">
        <v>0.69365526277745</v>
      </c>
      <c r="AP11" s="19"/>
      <c r="AQ11" s="19" t="n">
        <v>0.680261332947651</v>
      </c>
      <c r="AR11" s="19" t="n">
        <v>0.6875366039346</v>
      </c>
      <c r="AS11" s="19" t="n">
        <v>0.588760010120338</v>
      </c>
      <c r="AT11" s="19" t="n">
        <v>0.479455493501108</v>
      </c>
      <c r="AU11" s="19" t="n">
        <v>0.518956159858361</v>
      </c>
    </row>
    <row r="12">
      <c r="B12" s="20" t="s">
        <v>88</v>
      </c>
      <c r="C12" s="21" t="n">
        <v>0.0535633426875161</v>
      </c>
      <c r="D12" s="21" t="n">
        <v>0.0500657649186316</v>
      </c>
      <c r="E12" s="21" t="n">
        <v>0.0571454668098181</v>
      </c>
      <c r="F12" s="21"/>
      <c r="G12" s="21" t="n">
        <v>0.0361723668504599</v>
      </c>
      <c r="H12" s="21" t="n">
        <v>0.0806192578147375</v>
      </c>
      <c r="I12" s="21" t="n">
        <v>0.0545943696319218</v>
      </c>
      <c r="J12" s="21" t="n">
        <v>0.0459739411592341</v>
      </c>
      <c r="K12" s="21" t="n">
        <v>0.0442804424226562</v>
      </c>
      <c r="L12" s="21" t="n">
        <v>0.0527810724302317</v>
      </c>
      <c r="M12" s="21"/>
      <c r="N12" s="21" t="n">
        <v>0.0447205962093765</v>
      </c>
      <c r="O12" s="21" t="n">
        <v>0.0559699201869322</v>
      </c>
      <c r="P12" s="21" t="n">
        <v>0.0664470100032701</v>
      </c>
      <c r="Q12" s="21" t="n">
        <v>0.0499109880039018</v>
      </c>
      <c r="R12" s="21"/>
      <c r="S12" s="21" t="n">
        <v>0.053840482429151</v>
      </c>
      <c r="T12" s="21" t="n">
        <v>0.0480123944303651</v>
      </c>
      <c r="U12" s="21" t="n">
        <v>0.0536383453157603</v>
      </c>
      <c r="V12" s="21" t="n">
        <v>0.0440493147550958</v>
      </c>
      <c r="W12" s="21" t="n">
        <v>0.00915911739850535</v>
      </c>
      <c r="X12" s="21" t="n">
        <v>0.0593359859315649</v>
      </c>
      <c r="Y12" s="21" t="n">
        <v>0.0625305372089886</v>
      </c>
      <c r="Z12" s="21" t="n">
        <v>0.0837405273209293</v>
      </c>
      <c r="AA12" s="21" t="n">
        <v>0.0751323398189037</v>
      </c>
      <c r="AB12" s="21"/>
      <c r="AC12" s="21" t="n">
        <v>0.0495347704178576</v>
      </c>
      <c r="AD12" s="21" t="n">
        <v>0.05573811887808</v>
      </c>
      <c r="AE12" s="21" t="n">
        <v>0.0685422782822301</v>
      </c>
      <c r="AF12" s="21"/>
      <c r="AG12" s="21" t="n">
        <v>0.0467052178647657</v>
      </c>
      <c r="AH12" s="21" t="n">
        <v>0.0694698736304156</v>
      </c>
      <c r="AI12" s="21" t="n">
        <v>0.0539758907038623</v>
      </c>
      <c r="AJ12" s="21" t="n">
        <v>0.0285172435194731</v>
      </c>
      <c r="AK12" s="21" t="n">
        <v>0.046092219525835</v>
      </c>
      <c r="AL12" s="21"/>
      <c r="AM12" s="21" t="n">
        <v>0.0513473408981018</v>
      </c>
      <c r="AN12" s="21" t="n">
        <v>0.0606493614707291</v>
      </c>
      <c r="AO12" s="21" t="n">
        <v>0.0392625244926303</v>
      </c>
      <c r="AP12" s="21"/>
      <c r="AQ12" s="21" t="n">
        <v>0.0474240348465544</v>
      </c>
      <c r="AR12" s="21" t="n">
        <v>0.049786724283588</v>
      </c>
      <c r="AS12" s="21" t="n">
        <v>0.0547980718223466</v>
      </c>
      <c r="AT12" s="21" t="n">
        <v>0.0452830289814976</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78</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61</v>
      </c>
      <c r="C9" s="19" t="n">
        <v>0.686507179494424</v>
      </c>
      <c r="D9" s="19" t="n">
        <v>0.633908963113741</v>
      </c>
      <c r="E9" s="19" t="n">
        <v>0.734732460459707</v>
      </c>
      <c r="F9" s="19"/>
      <c r="G9" s="19" t="n">
        <v>0.755203584332506</v>
      </c>
      <c r="H9" s="19" t="n">
        <v>0.773121567945795</v>
      </c>
      <c r="I9" s="19" t="n">
        <v>0.757597811778634</v>
      </c>
      <c r="J9" s="19" t="n">
        <v>0.743376031808138</v>
      </c>
      <c r="K9" s="19" t="n">
        <v>0.591839528930475</v>
      </c>
      <c r="L9" s="19" t="n">
        <v>0.566695024107506</v>
      </c>
      <c r="M9" s="19"/>
      <c r="N9" s="19" t="n">
        <v>0.621232916382984</v>
      </c>
      <c r="O9" s="19" t="n">
        <v>0.694003188762471</v>
      </c>
      <c r="P9" s="19" t="n">
        <v>0.690209058560615</v>
      </c>
      <c r="Q9" s="19" t="n">
        <v>0.744028393644367</v>
      </c>
      <c r="R9" s="19"/>
      <c r="S9" s="19" t="n">
        <v>0.696062385599028</v>
      </c>
      <c r="T9" s="19" t="n">
        <v>0.625439987537225</v>
      </c>
      <c r="U9" s="19" t="n">
        <v>0.595704830199124</v>
      </c>
      <c r="V9" s="19" t="n">
        <v>0.651694677221136</v>
      </c>
      <c r="W9" s="19" t="n">
        <v>0.696406026001484</v>
      </c>
      <c r="X9" s="19" t="n">
        <v>0.695169890734251</v>
      </c>
      <c r="Y9" s="19" t="n">
        <v>0.76849829686469</v>
      </c>
      <c r="Z9" s="19" t="n">
        <v>0.717701411970424</v>
      </c>
      <c r="AA9" s="19" t="n">
        <v>0.765228762908977</v>
      </c>
      <c r="AB9" s="19"/>
      <c r="AC9" s="19" t="n">
        <v>0.640507413081077</v>
      </c>
      <c r="AD9" s="19" t="n">
        <v>0.67151127430483</v>
      </c>
      <c r="AE9" s="19" t="n">
        <v>0.78860254139812</v>
      </c>
      <c r="AF9" s="19"/>
      <c r="AG9" s="19" t="n">
        <v>0.608662334142199</v>
      </c>
      <c r="AH9" s="19" t="n">
        <v>0.759408135162243</v>
      </c>
      <c r="AI9" s="19" t="n">
        <v>0.57230739077018</v>
      </c>
      <c r="AJ9" s="19" t="n">
        <v>0.500030064158227</v>
      </c>
      <c r="AK9" s="19" t="n">
        <v>0.783672828583999</v>
      </c>
      <c r="AL9" s="19"/>
      <c r="AM9" s="19" t="n">
        <v>0.583874484322528</v>
      </c>
      <c r="AN9" s="19" t="n">
        <v>0.762226634372179</v>
      </c>
      <c r="AO9" s="19" t="n">
        <v>0.590862346149693</v>
      </c>
      <c r="AP9" s="19"/>
      <c r="AQ9" s="19" t="n">
        <v>0.74915169542482</v>
      </c>
      <c r="AR9" s="19" t="n">
        <v>0.688184040264283</v>
      </c>
      <c r="AS9" s="19" t="n">
        <v>0.667217515011723</v>
      </c>
      <c r="AT9" s="19" t="n">
        <v>0.693076208287551</v>
      </c>
      <c r="AU9" s="19" t="n">
        <v>0.60737240338064</v>
      </c>
    </row>
    <row r="10">
      <c r="B10" s="20" t="s">
        <v>62</v>
      </c>
      <c r="C10" s="19" t="n">
        <v>0.514009407777822</v>
      </c>
      <c r="D10" s="19" t="n">
        <v>0.477135719445052</v>
      </c>
      <c r="E10" s="19" t="n">
        <v>0.5464827046472</v>
      </c>
      <c r="F10" s="19"/>
      <c r="G10" s="19" t="n">
        <v>0.343981313316219</v>
      </c>
      <c r="H10" s="19" t="n">
        <v>0.380870489375403</v>
      </c>
      <c r="I10" s="19" t="n">
        <v>0.4970761489606</v>
      </c>
      <c r="J10" s="19" t="n">
        <v>0.529267329797531</v>
      </c>
      <c r="K10" s="19" t="n">
        <v>0.626929668718002</v>
      </c>
      <c r="L10" s="19" t="n">
        <v>0.612060518158041</v>
      </c>
      <c r="M10" s="19"/>
      <c r="N10" s="19" t="n">
        <v>0.498527071995219</v>
      </c>
      <c r="O10" s="19" t="n">
        <v>0.558374463177899</v>
      </c>
      <c r="P10" s="19" t="n">
        <v>0.480055378232133</v>
      </c>
      <c r="Q10" s="19" t="n">
        <v>0.510324712382528</v>
      </c>
      <c r="R10" s="19"/>
      <c r="S10" s="19" t="n">
        <v>0.394281647299013</v>
      </c>
      <c r="T10" s="19" t="n">
        <v>0.562090517146394</v>
      </c>
      <c r="U10" s="19" t="n">
        <v>0.54235689407864</v>
      </c>
      <c r="V10" s="19" t="n">
        <v>0.635226940862854</v>
      </c>
      <c r="W10" s="19" t="n">
        <v>0.53236493732056</v>
      </c>
      <c r="X10" s="19" t="n">
        <v>0.44015310643212</v>
      </c>
      <c r="Y10" s="19" t="n">
        <v>0.468208658093748</v>
      </c>
      <c r="Z10" s="19" t="n">
        <v>0.5590074601269</v>
      </c>
      <c r="AA10" s="19" t="n">
        <v>0.538274786559444</v>
      </c>
      <c r="AB10" s="19"/>
      <c r="AC10" s="19" t="n">
        <v>0.520448343935346</v>
      </c>
      <c r="AD10" s="19" t="n">
        <v>0.555141780876437</v>
      </c>
      <c r="AE10" s="19" t="n">
        <v>0.43659145747235</v>
      </c>
      <c r="AF10" s="19"/>
      <c r="AG10" s="19" t="n">
        <v>0.506735864984595</v>
      </c>
      <c r="AH10" s="19" t="n">
        <v>0.558129251795172</v>
      </c>
      <c r="AI10" s="19" t="n">
        <v>0.600059941034437</v>
      </c>
      <c r="AJ10" s="19" t="n">
        <v>0.376485712921544</v>
      </c>
      <c r="AK10" s="19" t="n">
        <v>0.451624978670842</v>
      </c>
      <c r="AL10" s="19"/>
      <c r="AM10" s="19" t="n">
        <v>0.50934322749719</v>
      </c>
      <c r="AN10" s="19" t="n">
        <v>0.554371617317513</v>
      </c>
      <c r="AO10" s="19" t="n">
        <v>0.590518085274346</v>
      </c>
      <c r="AP10" s="19"/>
      <c r="AQ10" s="19" t="n">
        <v>0.557683245959383</v>
      </c>
      <c r="AR10" s="19" t="n">
        <v>0.50067525029766</v>
      </c>
      <c r="AS10" s="19" t="n">
        <v>0.513240406742257</v>
      </c>
      <c r="AT10" s="19" t="n">
        <v>0.419883116733683</v>
      </c>
      <c r="AU10" s="19" t="n">
        <v>0.586806707971896</v>
      </c>
    </row>
    <row r="11">
      <c r="B11" s="20" t="s">
        <v>63</v>
      </c>
      <c r="C11" s="19" t="n">
        <v>0.397367396728647</v>
      </c>
      <c r="D11" s="19" t="n">
        <v>0.413075387120697</v>
      </c>
      <c r="E11" s="19" t="n">
        <v>0.384130953307042</v>
      </c>
      <c r="F11" s="19"/>
      <c r="G11" s="19" t="n">
        <v>0.370178811274466</v>
      </c>
      <c r="H11" s="19" t="n">
        <v>0.357424422507045</v>
      </c>
      <c r="I11" s="19" t="n">
        <v>0.40350519196945</v>
      </c>
      <c r="J11" s="19" t="n">
        <v>0.466046092246573</v>
      </c>
      <c r="K11" s="19" t="n">
        <v>0.424776034627207</v>
      </c>
      <c r="L11" s="19" t="n">
        <v>0.366847301435718</v>
      </c>
      <c r="M11" s="19"/>
      <c r="N11" s="19" t="n">
        <v>0.446307220813568</v>
      </c>
      <c r="O11" s="19" t="n">
        <v>0.422449540550011</v>
      </c>
      <c r="P11" s="19" t="n">
        <v>0.340742765465457</v>
      </c>
      <c r="Q11" s="19" t="n">
        <v>0.371199766334587</v>
      </c>
      <c r="R11" s="19"/>
      <c r="S11" s="19" t="n">
        <v>0.401665183955844</v>
      </c>
      <c r="T11" s="19" t="n">
        <v>0.434575916468618</v>
      </c>
      <c r="U11" s="19" t="n">
        <v>0.422462874885761</v>
      </c>
      <c r="V11" s="19" t="n">
        <v>0.291528303761091</v>
      </c>
      <c r="W11" s="19" t="n">
        <v>0.440947512441592</v>
      </c>
      <c r="X11" s="19" t="n">
        <v>0.404278256583538</v>
      </c>
      <c r="Y11" s="19" t="n">
        <v>0.404384424887989</v>
      </c>
      <c r="Z11" s="19" t="n">
        <v>0.374377926829016</v>
      </c>
      <c r="AA11" s="19" t="n">
        <v>0.384092801730476</v>
      </c>
      <c r="AB11" s="19"/>
      <c r="AC11" s="19" t="n">
        <v>0.359925171585906</v>
      </c>
      <c r="AD11" s="19" t="n">
        <v>0.429874891704119</v>
      </c>
      <c r="AE11" s="19" t="n">
        <v>0.429191823173911</v>
      </c>
      <c r="AF11" s="19"/>
      <c r="AG11" s="19" t="n">
        <v>0.398584994657351</v>
      </c>
      <c r="AH11" s="19" t="n">
        <v>0.404933138334799</v>
      </c>
      <c r="AI11" s="19" t="n">
        <v>0.459470429748845</v>
      </c>
      <c r="AJ11" s="19" t="n">
        <v>0.406486817275824</v>
      </c>
      <c r="AK11" s="19" t="n">
        <v>0.381471424981911</v>
      </c>
      <c r="AL11" s="19"/>
      <c r="AM11" s="19" t="n">
        <v>0.387704519290769</v>
      </c>
      <c r="AN11" s="19" t="n">
        <v>0.443462375746383</v>
      </c>
      <c r="AO11" s="19" t="n">
        <v>0.40910622047164</v>
      </c>
      <c r="AP11" s="19"/>
      <c r="AQ11" s="19" t="n">
        <v>0.323055694583267</v>
      </c>
      <c r="AR11" s="19" t="n">
        <v>0.426495562462993</v>
      </c>
      <c r="AS11" s="19" t="n">
        <v>0.41455103961054</v>
      </c>
      <c r="AT11" s="19" t="n">
        <v>0.431639506785605</v>
      </c>
      <c r="AU11" s="19" t="n">
        <v>0.544193460815184</v>
      </c>
    </row>
    <row r="12">
      <c r="B12" s="20" t="s">
        <v>64</v>
      </c>
      <c r="C12" s="19" t="n">
        <v>0.288874520772178</v>
      </c>
      <c r="D12" s="19" t="n">
        <v>0.304960692445633</v>
      </c>
      <c r="E12" s="19" t="n">
        <v>0.274654472239496</v>
      </c>
      <c r="F12" s="19"/>
      <c r="G12" s="19" t="n">
        <v>0.121913174690067</v>
      </c>
      <c r="H12" s="19" t="n">
        <v>0.146290539447154</v>
      </c>
      <c r="I12" s="19" t="n">
        <v>0.231066167852759</v>
      </c>
      <c r="J12" s="19" t="n">
        <v>0.285333109806857</v>
      </c>
      <c r="K12" s="19" t="n">
        <v>0.36549468128255</v>
      </c>
      <c r="L12" s="19" t="n">
        <v>0.459028055650073</v>
      </c>
      <c r="M12" s="19"/>
      <c r="N12" s="19" t="n">
        <v>0.245382119608212</v>
      </c>
      <c r="O12" s="19" t="n">
        <v>0.265291428610185</v>
      </c>
      <c r="P12" s="19" t="n">
        <v>0.34827728265221</v>
      </c>
      <c r="Q12" s="19" t="n">
        <v>0.307981429992855</v>
      </c>
      <c r="R12" s="19"/>
      <c r="S12" s="19" t="n">
        <v>0.210216502108386</v>
      </c>
      <c r="T12" s="19" t="n">
        <v>0.264485194065536</v>
      </c>
      <c r="U12" s="19" t="n">
        <v>0.322446037377408</v>
      </c>
      <c r="V12" s="19" t="n">
        <v>0.377042174298667</v>
      </c>
      <c r="W12" s="19" t="n">
        <v>0.340135616269202</v>
      </c>
      <c r="X12" s="19" t="n">
        <v>0.261796745882744</v>
      </c>
      <c r="Y12" s="19" t="n">
        <v>0.297912634117209</v>
      </c>
      <c r="Z12" s="19" t="n">
        <v>0.300185266611941</v>
      </c>
      <c r="AA12" s="19" t="n">
        <v>0.289749914654776</v>
      </c>
      <c r="AB12" s="19"/>
      <c r="AC12" s="19" t="n">
        <v>0.486545351827674</v>
      </c>
      <c r="AD12" s="19" t="n">
        <v>0.17627517288</v>
      </c>
      <c r="AE12" s="19" t="n">
        <v>0.150314555695681</v>
      </c>
      <c r="AF12" s="19"/>
      <c r="AG12" s="19" t="n">
        <v>0.480200222721087</v>
      </c>
      <c r="AH12" s="19" t="n">
        <v>0.120050898700014</v>
      </c>
      <c r="AI12" s="19" t="n">
        <v>0.110680707630086</v>
      </c>
      <c r="AJ12" s="19" t="n">
        <v>0.606292422341418</v>
      </c>
      <c r="AK12" s="19" t="n">
        <v>0.206801262566867</v>
      </c>
      <c r="AL12" s="19"/>
      <c r="AM12" s="19" t="n">
        <v>0.429795191959714</v>
      </c>
      <c r="AN12" s="19" t="n">
        <v>0.122615112363865</v>
      </c>
      <c r="AO12" s="19" t="n">
        <v>0.193758553659793</v>
      </c>
      <c r="AP12" s="19"/>
      <c r="AQ12" s="19" t="n">
        <v>0.396466560837575</v>
      </c>
      <c r="AR12" s="19" t="n">
        <v>0.279044671499095</v>
      </c>
      <c r="AS12" s="19" t="n">
        <v>0.221222988718823</v>
      </c>
      <c r="AT12" s="19" t="n">
        <v>0.149903262614161</v>
      </c>
      <c r="AU12" s="19" t="n">
        <v>0.248207496552711</v>
      </c>
    </row>
    <row r="13">
      <c r="B13" s="20" t="s">
        <v>65</v>
      </c>
      <c r="C13" s="19" t="n">
        <v>0.18164712022494</v>
      </c>
      <c r="D13" s="19" t="n">
        <v>0.188340201224133</v>
      </c>
      <c r="E13" s="19" t="n">
        <v>0.174442800173085</v>
      </c>
      <c r="F13" s="19"/>
      <c r="G13" s="19" t="n">
        <v>0.171035032356832</v>
      </c>
      <c r="H13" s="19" t="n">
        <v>0.148437886007232</v>
      </c>
      <c r="I13" s="19" t="n">
        <v>0.189202092129824</v>
      </c>
      <c r="J13" s="19" t="n">
        <v>0.193439490248654</v>
      </c>
      <c r="K13" s="19" t="n">
        <v>0.180345724811172</v>
      </c>
      <c r="L13" s="19" t="n">
        <v>0.197847821902304</v>
      </c>
      <c r="M13" s="19"/>
      <c r="N13" s="19" t="n">
        <v>0.239993367033218</v>
      </c>
      <c r="O13" s="19" t="n">
        <v>0.182283530092749</v>
      </c>
      <c r="P13" s="19" t="n">
        <v>0.144075056549655</v>
      </c>
      <c r="Q13" s="19" t="n">
        <v>0.153213216066692</v>
      </c>
      <c r="R13" s="19"/>
      <c r="S13" s="19" t="n">
        <v>0.172355693562628</v>
      </c>
      <c r="T13" s="19" t="n">
        <v>0.198886777714146</v>
      </c>
      <c r="U13" s="19" t="n">
        <v>0.179754500320045</v>
      </c>
      <c r="V13" s="19" t="n">
        <v>0.220855223641549</v>
      </c>
      <c r="W13" s="19" t="n">
        <v>0.182498082235869</v>
      </c>
      <c r="X13" s="19" t="n">
        <v>0.164247370021144</v>
      </c>
      <c r="Y13" s="19" t="n">
        <v>0.169674197265616</v>
      </c>
      <c r="Z13" s="19" t="n">
        <v>0.126168169809357</v>
      </c>
      <c r="AA13" s="19" t="n">
        <v>0.182681472760366</v>
      </c>
      <c r="AB13" s="19"/>
      <c r="AC13" s="19" t="n">
        <v>0.133541419981719</v>
      </c>
      <c r="AD13" s="19" t="n">
        <v>0.25089224024664</v>
      </c>
      <c r="AE13" s="19" t="n">
        <v>0.139128365946729</v>
      </c>
      <c r="AF13" s="19"/>
      <c r="AG13" s="19" t="n">
        <v>0.148753009342091</v>
      </c>
      <c r="AH13" s="19" t="n">
        <v>0.222075012550538</v>
      </c>
      <c r="AI13" s="19" t="n">
        <v>0.298370825640233</v>
      </c>
      <c r="AJ13" s="19" t="n">
        <v>0.0607672421517184</v>
      </c>
      <c r="AK13" s="19" t="n">
        <v>0.120463114383579</v>
      </c>
      <c r="AL13" s="19"/>
      <c r="AM13" s="19" t="n">
        <v>0.148296806116148</v>
      </c>
      <c r="AN13" s="19" t="n">
        <v>0.204022060727232</v>
      </c>
      <c r="AO13" s="19" t="n">
        <v>0.265169013335578</v>
      </c>
      <c r="AP13" s="19"/>
      <c r="AQ13" s="19" t="n">
        <v>0.127757333442896</v>
      </c>
      <c r="AR13" s="19" t="n">
        <v>0.175602834985406</v>
      </c>
      <c r="AS13" s="19" t="n">
        <v>0.205806130084461</v>
      </c>
      <c r="AT13" s="19" t="n">
        <v>0.249878841424272</v>
      </c>
      <c r="AU13" s="19" t="n">
        <v>0.28376998577223</v>
      </c>
    </row>
    <row r="14">
      <c r="B14" s="20" t="s">
        <v>66</v>
      </c>
      <c r="C14" s="19" t="n">
        <v>0.158153066427095</v>
      </c>
      <c r="D14" s="19" t="n">
        <v>0.159966972485682</v>
      </c>
      <c r="E14" s="19" t="n">
        <v>0.156528990490797</v>
      </c>
      <c r="F14" s="19"/>
      <c r="G14" s="19" t="n">
        <v>0.201108058845104</v>
      </c>
      <c r="H14" s="19" t="n">
        <v>0.164508333869415</v>
      </c>
      <c r="I14" s="19" t="n">
        <v>0.133821651884398</v>
      </c>
      <c r="J14" s="19" t="n">
        <v>0.176032380618316</v>
      </c>
      <c r="K14" s="19" t="n">
        <v>0.139542072062497</v>
      </c>
      <c r="L14" s="19" t="n">
        <v>0.150915087770867</v>
      </c>
      <c r="M14" s="19"/>
      <c r="N14" s="19" t="n">
        <v>0.153151513166939</v>
      </c>
      <c r="O14" s="19" t="n">
        <v>0.154333870191624</v>
      </c>
      <c r="P14" s="19" t="n">
        <v>0.174730340694088</v>
      </c>
      <c r="Q14" s="19" t="n">
        <v>0.152988762796391</v>
      </c>
      <c r="R14" s="19"/>
      <c r="S14" s="19" t="n">
        <v>0.183443493573515</v>
      </c>
      <c r="T14" s="19" t="n">
        <v>0.116349883324778</v>
      </c>
      <c r="U14" s="19" t="n">
        <v>0.105277609156509</v>
      </c>
      <c r="V14" s="19" t="n">
        <v>0.145882321446323</v>
      </c>
      <c r="W14" s="19" t="n">
        <v>0.154264850487863</v>
      </c>
      <c r="X14" s="19" t="n">
        <v>0.176601979039583</v>
      </c>
      <c r="Y14" s="19" t="n">
        <v>0.155192118755281</v>
      </c>
      <c r="Z14" s="19" t="n">
        <v>0.201567859124922</v>
      </c>
      <c r="AA14" s="19" t="n">
        <v>0.205790296303973</v>
      </c>
      <c r="AB14" s="19"/>
      <c r="AC14" s="19" t="n">
        <v>0.184638841295537</v>
      </c>
      <c r="AD14" s="19" t="n">
        <v>0.128393611224945</v>
      </c>
      <c r="AE14" s="19" t="n">
        <v>0.144560582239586</v>
      </c>
      <c r="AF14" s="19"/>
      <c r="AG14" s="19" t="n">
        <v>0.180333945481785</v>
      </c>
      <c r="AH14" s="19" t="n">
        <v>0.134335089267034</v>
      </c>
      <c r="AI14" s="19" t="n">
        <v>0.103382482802675</v>
      </c>
      <c r="AJ14" s="19" t="n">
        <v>0.29359558912932</v>
      </c>
      <c r="AK14" s="19" t="n">
        <v>0.165304173317344</v>
      </c>
      <c r="AL14" s="19"/>
      <c r="AM14" s="19" t="n">
        <v>0.198964667441442</v>
      </c>
      <c r="AN14" s="19" t="n">
        <v>0.135531267111646</v>
      </c>
      <c r="AO14" s="19" t="n">
        <v>0.13526638328977</v>
      </c>
      <c r="AP14" s="19"/>
      <c r="AQ14" s="19" t="n">
        <v>0.19301476075162</v>
      </c>
      <c r="AR14" s="19" t="n">
        <v>0.155247171696831</v>
      </c>
      <c r="AS14" s="19" t="n">
        <v>0.138554260135593</v>
      </c>
      <c r="AT14" s="19" t="n">
        <v>0.140663073313714</v>
      </c>
      <c r="AU14" s="19" t="n">
        <v>0.113703654510697</v>
      </c>
    </row>
    <row r="15">
      <c r="B15" s="20" t="s">
        <v>67</v>
      </c>
      <c r="C15" s="19" t="n">
        <v>0.135612361590113</v>
      </c>
      <c r="D15" s="19" t="n">
        <v>0.133644222150297</v>
      </c>
      <c r="E15" s="19" t="n">
        <v>0.136132039533968</v>
      </c>
      <c r="F15" s="19"/>
      <c r="G15" s="19" t="n">
        <v>0.253790442559825</v>
      </c>
      <c r="H15" s="19" t="n">
        <v>0.200328793945269</v>
      </c>
      <c r="I15" s="19" t="n">
        <v>0.11669220486622</v>
      </c>
      <c r="J15" s="19" t="n">
        <v>0.114642734833355</v>
      </c>
      <c r="K15" s="19" t="n">
        <v>0.100713906580374</v>
      </c>
      <c r="L15" s="19" t="n">
        <v>0.0867912194613255</v>
      </c>
      <c r="M15" s="19"/>
      <c r="N15" s="19" t="n">
        <v>0.11734831747555</v>
      </c>
      <c r="O15" s="19" t="n">
        <v>0.117375111313823</v>
      </c>
      <c r="P15" s="19" t="n">
        <v>0.188822156908584</v>
      </c>
      <c r="Q15" s="19" t="n">
        <v>0.125220437286762</v>
      </c>
      <c r="R15" s="19"/>
      <c r="S15" s="19" t="n">
        <v>0.186179315089453</v>
      </c>
      <c r="T15" s="19" t="n">
        <v>0.121836818315712</v>
      </c>
      <c r="U15" s="19" t="n">
        <v>0.146753339969962</v>
      </c>
      <c r="V15" s="19" t="n">
        <v>0.121640278266009</v>
      </c>
      <c r="W15" s="19" t="n">
        <v>0.102735434843544</v>
      </c>
      <c r="X15" s="19" t="n">
        <v>0.148034134041687</v>
      </c>
      <c r="Y15" s="19" t="n">
        <v>0.122960970834406</v>
      </c>
      <c r="Z15" s="19" t="n">
        <v>0.103051959928726</v>
      </c>
      <c r="AA15" s="19" t="n">
        <v>0.128626730954772</v>
      </c>
      <c r="AB15" s="19"/>
      <c r="AC15" s="19" t="n">
        <v>0.0895255051527572</v>
      </c>
      <c r="AD15" s="19" t="n">
        <v>0.14304128215993</v>
      </c>
      <c r="AE15" s="19" t="n">
        <v>0.171249609764668</v>
      </c>
      <c r="AF15" s="19"/>
      <c r="AG15" s="19" t="n">
        <v>0.0911575935904399</v>
      </c>
      <c r="AH15" s="19" t="n">
        <v>0.165588316059277</v>
      </c>
      <c r="AI15" s="19" t="n">
        <v>0.101161236617537</v>
      </c>
      <c r="AJ15" s="19" t="n">
        <v>0.0363949842575215</v>
      </c>
      <c r="AK15" s="19" t="n">
        <v>0.187152071182188</v>
      </c>
      <c r="AL15" s="19"/>
      <c r="AM15" s="19" t="n">
        <v>0.103217455151462</v>
      </c>
      <c r="AN15" s="19" t="n">
        <v>0.162458125504692</v>
      </c>
      <c r="AO15" s="19" t="n">
        <v>0.110716221924174</v>
      </c>
      <c r="AP15" s="19"/>
      <c r="AQ15" s="19" t="n">
        <v>0.102344310886922</v>
      </c>
      <c r="AR15" s="19" t="n">
        <v>0.125642291328809</v>
      </c>
      <c r="AS15" s="19" t="n">
        <v>0.156333862693049</v>
      </c>
      <c r="AT15" s="19" t="n">
        <v>0.169102096034224</v>
      </c>
      <c r="AU15" s="19" t="n">
        <v>0.153256458116398</v>
      </c>
    </row>
    <row r="16">
      <c r="B16" s="20" t="s">
        <v>68</v>
      </c>
      <c r="C16" s="19" t="n">
        <v>0.103823191163772</v>
      </c>
      <c r="D16" s="19" t="n">
        <v>0.10458554583821</v>
      </c>
      <c r="E16" s="19" t="n">
        <v>0.103712989267831</v>
      </c>
      <c r="F16" s="19"/>
      <c r="G16" s="19" t="n">
        <v>0.183416508201815</v>
      </c>
      <c r="H16" s="19" t="n">
        <v>0.211811147946834</v>
      </c>
      <c r="I16" s="19" t="n">
        <v>0.140171384634346</v>
      </c>
      <c r="J16" s="19" t="n">
        <v>0.0562805244760311</v>
      </c>
      <c r="K16" s="19" t="n">
        <v>0.0381142939981362</v>
      </c>
      <c r="L16" s="19" t="n">
        <v>0.0424513867206841</v>
      </c>
      <c r="M16" s="19"/>
      <c r="N16" s="19" t="n">
        <v>0.110409965766431</v>
      </c>
      <c r="O16" s="19" t="n">
        <v>0.0913065060523567</v>
      </c>
      <c r="P16" s="19" t="n">
        <v>0.116191651971459</v>
      </c>
      <c r="Q16" s="19" t="n">
        <v>0.100113493262194</v>
      </c>
      <c r="R16" s="19"/>
      <c r="S16" s="19" t="n">
        <v>0.157253645038372</v>
      </c>
      <c r="T16" s="19" t="n">
        <v>0.0595071558403084</v>
      </c>
      <c r="U16" s="19" t="n">
        <v>0.115352421522757</v>
      </c>
      <c r="V16" s="19" t="n">
        <v>0.0743335607135698</v>
      </c>
      <c r="W16" s="19" t="n">
        <v>0.126950492262149</v>
      </c>
      <c r="X16" s="19" t="n">
        <v>0.120732533197953</v>
      </c>
      <c r="Y16" s="19" t="n">
        <v>0.110546870016578</v>
      </c>
      <c r="Z16" s="19" t="n">
        <v>0.080877231245235</v>
      </c>
      <c r="AA16" s="19" t="n">
        <v>0.0853191499158075</v>
      </c>
      <c r="AB16" s="19"/>
      <c r="AC16" s="19" t="n">
        <v>0.0861263511947283</v>
      </c>
      <c r="AD16" s="19" t="n">
        <v>0.0845296827613149</v>
      </c>
      <c r="AE16" s="19" t="n">
        <v>0.176179767654464</v>
      </c>
      <c r="AF16" s="19"/>
      <c r="AG16" s="19" t="n">
        <v>0.0855456468193218</v>
      </c>
      <c r="AH16" s="19" t="n">
        <v>0.0882675566003778</v>
      </c>
      <c r="AI16" s="19" t="n">
        <v>0.0643940714311125</v>
      </c>
      <c r="AJ16" s="19" t="n">
        <v>0.284932412184129</v>
      </c>
      <c r="AK16" s="19" t="n">
        <v>0.163098910581704</v>
      </c>
      <c r="AL16" s="19"/>
      <c r="AM16" s="19" t="n">
        <v>0.0770469451545297</v>
      </c>
      <c r="AN16" s="19" t="n">
        <v>0.104550292936623</v>
      </c>
      <c r="AO16" s="19" t="n">
        <v>0.0722529314338059</v>
      </c>
      <c r="AP16" s="19"/>
      <c r="AQ16" s="19" t="n">
        <v>0.076199725798809</v>
      </c>
      <c r="AR16" s="19" t="n">
        <v>0.0869517217626283</v>
      </c>
      <c r="AS16" s="19" t="n">
        <v>0.153237317601963</v>
      </c>
      <c r="AT16" s="19" t="n">
        <v>0.126119518449621</v>
      </c>
      <c r="AU16" s="19" t="n">
        <v>0.107465988309271</v>
      </c>
    </row>
    <row r="17">
      <c r="B17" s="20" t="s">
        <v>69</v>
      </c>
      <c r="C17" s="19" t="n">
        <v>0.102342679672392</v>
      </c>
      <c r="D17" s="19" t="n">
        <v>0.116848899308173</v>
      </c>
      <c r="E17" s="19" t="n">
        <v>0.0885612723468114</v>
      </c>
      <c r="F17" s="19"/>
      <c r="G17" s="19" t="n">
        <v>0.122687957391442</v>
      </c>
      <c r="H17" s="19" t="n">
        <v>0.0858747339109738</v>
      </c>
      <c r="I17" s="19" t="n">
        <v>0.119284386112902</v>
      </c>
      <c r="J17" s="19" t="n">
        <v>0.12072366779932</v>
      </c>
      <c r="K17" s="19" t="n">
        <v>0.111212788314368</v>
      </c>
      <c r="L17" s="19" t="n">
        <v>0.0741397145494507</v>
      </c>
      <c r="M17" s="19"/>
      <c r="N17" s="19" t="n">
        <v>0.133092715039603</v>
      </c>
      <c r="O17" s="19" t="n">
        <v>0.101173329736199</v>
      </c>
      <c r="P17" s="19" t="n">
        <v>0.0700649087942774</v>
      </c>
      <c r="Q17" s="19" t="n">
        <v>0.0999836546381286</v>
      </c>
      <c r="R17" s="19"/>
      <c r="S17" s="19" t="n">
        <v>0.137897860299542</v>
      </c>
      <c r="T17" s="19" t="n">
        <v>0.137487496232199</v>
      </c>
      <c r="U17" s="19" t="n">
        <v>0.107209502747643</v>
      </c>
      <c r="V17" s="19" t="n">
        <v>0.0849980189089896</v>
      </c>
      <c r="W17" s="19" t="n">
        <v>0.0816490098772932</v>
      </c>
      <c r="X17" s="19" t="n">
        <v>0.0884621276759561</v>
      </c>
      <c r="Y17" s="19" t="n">
        <v>0.0800101461812015</v>
      </c>
      <c r="Z17" s="19" t="n">
        <v>0.0619175774205629</v>
      </c>
      <c r="AA17" s="19" t="n">
        <v>0.0832943475437271</v>
      </c>
      <c r="AB17" s="19"/>
      <c r="AC17" s="19" t="n">
        <v>0.0320562348457943</v>
      </c>
      <c r="AD17" s="19" t="n">
        <v>0.171033281770879</v>
      </c>
      <c r="AE17" s="19" t="n">
        <v>0.102438619801421</v>
      </c>
      <c r="AF17" s="19"/>
      <c r="AG17" s="19" t="n">
        <v>0.0533020027468435</v>
      </c>
      <c r="AH17" s="19" t="n">
        <v>0.158276948397398</v>
      </c>
      <c r="AI17" s="19" t="n">
        <v>0.261565756318276</v>
      </c>
      <c r="AJ17" s="19" t="n">
        <v>0.0528504797153685</v>
      </c>
      <c r="AK17" s="19" t="n">
        <v>0.0790107585376724</v>
      </c>
      <c r="AL17" s="19"/>
      <c r="AM17" s="19" t="n">
        <v>0.0547668826815621</v>
      </c>
      <c r="AN17" s="19" t="n">
        <v>0.152518189024986</v>
      </c>
      <c r="AO17" s="19" t="n">
        <v>0.191266918465731</v>
      </c>
      <c r="AP17" s="19"/>
      <c r="AQ17" s="19" t="n">
        <v>0.0708420671725407</v>
      </c>
      <c r="AR17" s="19" t="n">
        <v>0.126533678935518</v>
      </c>
      <c r="AS17" s="19" t="n">
        <v>0.108812797752702</v>
      </c>
      <c r="AT17" s="19" t="n">
        <v>0.149320415975161</v>
      </c>
      <c r="AU17" s="19" t="n">
        <v>0.0402227050456912</v>
      </c>
    </row>
    <row r="18">
      <c r="B18" s="20" t="s">
        <v>70</v>
      </c>
      <c r="C18" s="19" t="n">
        <v>0.0811277118571429</v>
      </c>
      <c r="D18" s="19" t="n">
        <v>0.0863457850397087</v>
      </c>
      <c r="E18" s="19" t="n">
        <v>0.0767184958738446</v>
      </c>
      <c r="F18" s="19"/>
      <c r="G18" s="19" t="n">
        <v>0.0620078191060095</v>
      </c>
      <c r="H18" s="19" t="n">
        <v>0.0525679174974474</v>
      </c>
      <c r="I18" s="19" t="n">
        <v>0.0515628948203953</v>
      </c>
      <c r="J18" s="19" t="n">
        <v>0.0509601143540419</v>
      </c>
      <c r="K18" s="19" t="n">
        <v>0.127296772003453</v>
      </c>
      <c r="L18" s="19" t="n">
        <v>0.121251463296064</v>
      </c>
      <c r="M18" s="19"/>
      <c r="N18" s="19" t="n">
        <v>0.09787971569437</v>
      </c>
      <c r="O18" s="19" t="n">
        <v>0.0712258615589923</v>
      </c>
      <c r="P18" s="19" t="n">
        <v>0.0879749114594668</v>
      </c>
      <c r="Q18" s="19" t="n">
        <v>0.0683012726158513</v>
      </c>
      <c r="R18" s="19"/>
      <c r="S18" s="19" t="n">
        <v>0.0646687721590502</v>
      </c>
      <c r="T18" s="19" t="n">
        <v>0.0997132416107914</v>
      </c>
      <c r="U18" s="19" t="n">
        <v>0.0790751961773661</v>
      </c>
      <c r="V18" s="19" t="n">
        <v>0.0884560687727522</v>
      </c>
      <c r="W18" s="19" t="n">
        <v>0.082376657071339</v>
      </c>
      <c r="X18" s="19" t="n">
        <v>0.106454969122165</v>
      </c>
      <c r="Y18" s="19" t="n">
        <v>0.0827077376416747</v>
      </c>
      <c r="Z18" s="19" t="n">
        <v>0.0630010554127355</v>
      </c>
      <c r="AA18" s="19" t="n">
        <v>0.0572900598913428</v>
      </c>
      <c r="AB18" s="19"/>
      <c r="AC18" s="19" t="n">
        <v>0.122547000318007</v>
      </c>
      <c r="AD18" s="19" t="n">
        <v>0.0592477729273619</v>
      </c>
      <c r="AE18" s="19" t="n">
        <v>0.0556668806972901</v>
      </c>
      <c r="AF18" s="19"/>
      <c r="AG18" s="19" t="n">
        <v>0.119697974454094</v>
      </c>
      <c r="AH18" s="19" t="n">
        <v>0.0543876463138805</v>
      </c>
      <c r="AI18" s="19" t="n">
        <v>0.0271653883547247</v>
      </c>
      <c r="AJ18" s="19" t="n">
        <v>0.101866531647862</v>
      </c>
      <c r="AK18" s="19" t="n">
        <v>0.0587892263776649</v>
      </c>
      <c r="AL18" s="19"/>
      <c r="AM18" s="19" t="n">
        <v>0.149616716538592</v>
      </c>
      <c r="AN18" s="19" t="n">
        <v>0.0448347444923864</v>
      </c>
      <c r="AO18" s="19" t="n">
        <v>0.0282375655796897</v>
      </c>
      <c r="AP18" s="19"/>
      <c r="AQ18" s="19" t="n">
        <v>0.0874447780156779</v>
      </c>
      <c r="AR18" s="19" t="n">
        <v>0.075781487091697</v>
      </c>
      <c r="AS18" s="19" t="n">
        <v>0.0884993979423834</v>
      </c>
      <c r="AT18" s="19" t="n">
        <v>0.0555738042922826</v>
      </c>
      <c r="AU18" s="19" t="n">
        <v>0.0801501763255901</v>
      </c>
    </row>
    <row r="19">
      <c r="B19" s="20" t="s">
        <v>71</v>
      </c>
      <c r="C19" s="19" t="n">
        <v>0.0574673297969792</v>
      </c>
      <c r="D19" s="19" t="n">
        <v>0.0764597716724866</v>
      </c>
      <c r="E19" s="19" t="n">
        <v>0.0400381594505286</v>
      </c>
      <c r="F19" s="19"/>
      <c r="G19" s="19" t="n">
        <v>0.0161744235125304</v>
      </c>
      <c r="H19" s="19" t="n">
        <v>0.0570994242055691</v>
      </c>
      <c r="I19" s="19" t="n">
        <v>0.03473956414008</v>
      </c>
      <c r="J19" s="19" t="n">
        <v>0.0359010841753313</v>
      </c>
      <c r="K19" s="19" t="n">
        <v>0.0688472061134122</v>
      </c>
      <c r="L19" s="19" t="n">
        <v>0.0999374540876417</v>
      </c>
      <c r="M19" s="19"/>
      <c r="N19" s="19" t="n">
        <v>0.0563652251723556</v>
      </c>
      <c r="O19" s="19" t="n">
        <v>0.0485681243757366</v>
      </c>
      <c r="P19" s="19" t="n">
        <v>0.0747965642653054</v>
      </c>
      <c r="Q19" s="19" t="n">
        <v>0.0509565947498425</v>
      </c>
      <c r="R19" s="19"/>
      <c r="S19" s="19" t="n">
        <v>0.0433852526776777</v>
      </c>
      <c r="T19" s="19" t="n">
        <v>0.0616030011247503</v>
      </c>
      <c r="U19" s="19" t="n">
        <v>0.0802836797864288</v>
      </c>
      <c r="V19" s="19" t="n">
        <v>0.0553341287458218</v>
      </c>
      <c r="W19" s="19" t="n">
        <v>0.0423338518918508</v>
      </c>
      <c r="X19" s="19" t="n">
        <v>0.0523225228249684</v>
      </c>
      <c r="Y19" s="19" t="n">
        <v>0.0319295951900136</v>
      </c>
      <c r="Z19" s="19" t="n">
        <v>0.0586153098668259</v>
      </c>
      <c r="AA19" s="19" t="n">
        <v>0.0862204568662822</v>
      </c>
      <c r="AB19" s="19"/>
      <c r="AC19" s="19" t="n">
        <v>0.0920408454745109</v>
      </c>
      <c r="AD19" s="19" t="n">
        <v>0.0443462635931129</v>
      </c>
      <c r="AE19" s="19" t="n">
        <v>0.0298255373240671</v>
      </c>
      <c r="AF19" s="19"/>
      <c r="AG19" s="19" t="n">
        <v>0.0916749395948717</v>
      </c>
      <c r="AH19" s="19" t="n">
        <v>0.0186395857698325</v>
      </c>
      <c r="AI19" s="19" t="n">
        <v>0.0872574465670239</v>
      </c>
      <c r="AJ19" s="19" t="n">
        <v>0.0927928544524581</v>
      </c>
      <c r="AK19" s="19" t="n">
        <v>0.033150540948202</v>
      </c>
      <c r="AL19" s="19"/>
      <c r="AM19" s="19" t="n">
        <v>0.0883451674887595</v>
      </c>
      <c r="AN19" s="19" t="n">
        <v>0.025903279866986</v>
      </c>
      <c r="AO19" s="19" t="n">
        <v>0.0570616775314748</v>
      </c>
      <c r="AP19" s="19"/>
      <c r="AQ19" s="19" t="n">
        <v>0.0545074386982254</v>
      </c>
      <c r="AR19" s="19" t="n">
        <v>0.0646005543503263</v>
      </c>
      <c r="AS19" s="19" t="n">
        <v>0.0430767688136936</v>
      </c>
      <c r="AT19" s="19" t="n">
        <v>0.0430164865007225</v>
      </c>
      <c r="AU19" s="19" t="n">
        <v>0.0902844712613053</v>
      </c>
    </row>
    <row r="20">
      <c r="B20" s="20" t="s">
        <v>72</v>
      </c>
      <c r="C20" s="19" t="n">
        <v>0.0546494428482776</v>
      </c>
      <c r="D20" s="19" t="n">
        <v>0.0570719987220506</v>
      </c>
      <c r="E20" s="19" t="n">
        <v>0.0527010230900001</v>
      </c>
      <c r="F20" s="19"/>
      <c r="G20" s="19" t="n">
        <v>0.0440225965145492</v>
      </c>
      <c r="H20" s="19" t="n">
        <v>0.0531500988003445</v>
      </c>
      <c r="I20" s="19" t="n">
        <v>0.0551750822171924</v>
      </c>
      <c r="J20" s="19" t="n">
        <v>0.0344906542356385</v>
      </c>
      <c r="K20" s="19" t="n">
        <v>0.0607379169425492</v>
      </c>
      <c r="L20" s="19" t="n">
        <v>0.0704261958213856</v>
      </c>
      <c r="M20" s="19"/>
      <c r="N20" s="19" t="n">
        <v>0.0527137440346356</v>
      </c>
      <c r="O20" s="19" t="n">
        <v>0.0512734640729419</v>
      </c>
      <c r="P20" s="19" t="n">
        <v>0.0591914946360161</v>
      </c>
      <c r="Q20" s="19" t="n">
        <v>0.0548839819658205</v>
      </c>
      <c r="R20" s="19"/>
      <c r="S20" s="19" t="n">
        <v>0.0536917015583283</v>
      </c>
      <c r="T20" s="19" t="n">
        <v>0.0500482590091224</v>
      </c>
      <c r="U20" s="19" t="n">
        <v>0.0667911424950388</v>
      </c>
      <c r="V20" s="19" t="n">
        <v>0.065677699821533</v>
      </c>
      <c r="W20" s="19" t="n">
        <v>0.0481347653556446</v>
      </c>
      <c r="X20" s="19" t="n">
        <v>0.0537086751812331</v>
      </c>
      <c r="Y20" s="19" t="n">
        <v>0.0470278834289958</v>
      </c>
      <c r="Z20" s="19" t="n">
        <v>0.0701433232101181</v>
      </c>
      <c r="AA20" s="19" t="n">
        <v>0.0477877889482</v>
      </c>
      <c r="AB20" s="19"/>
      <c r="AC20" s="19" t="n">
        <v>0.0761119577979964</v>
      </c>
      <c r="AD20" s="19" t="n">
        <v>0.0420133189147445</v>
      </c>
      <c r="AE20" s="19" t="n">
        <v>0.0423122646048367</v>
      </c>
      <c r="AF20" s="19"/>
      <c r="AG20" s="19" t="n">
        <v>0.08098401176738</v>
      </c>
      <c r="AH20" s="19" t="n">
        <v>0.0368287499273208</v>
      </c>
      <c r="AI20" s="19" t="n">
        <v>0.0258920858950013</v>
      </c>
      <c r="AJ20" s="19" t="n">
        <v>0.12621819005091</v>
      </c>
      <c r="AK20" s="19" t="n">
        <v>0.0336549602283973</v>
      </c>
      <c r="AL20" s="19"/>
      <c r="AM20" s="19" t="n">
        <v>0.084018965556937</v>
      </c>
      <c r="AN20" s="19" t="n">
        <v>0.0255547406698869</v>
      </c>
      <c r="AO20" s="19" t="n">
        <v>0.0220357554532519</v>
      </c>
      <c r="AP20" s="19"/>
      <c r="AQ20" s="19" t="n">
        <v>0.0515084671322277</v>
      </c>
      <c r="AR20" s="19" t="n">
        <v>0.0634506098963806</v>
      </c>
      <c r="AS20" s="19" t="n">
        <v>0.0501344014104833</v>
      </c>
      <c r="AT20" s="19" t="n">
        <v>0.0552255549600985</v>
      </c>
      <c r="AU20" s="19" t="n">
        <v>0.0317794927627746</v>
      </c>
    </row>
    <row r="21">
      <c r="B21" s="20" t="s">
        <v>73</v>
      </c>
      <c r="C21" s="19" t="n">
        <v>0.0527849526607161</v>
      </c>
      <c r="D21" s="19" t="n">
        <v>0.0461854143880777</v>
      </c>
      <c r="E21" s="19" t="n">
        <v>0.0592636894823245</v>
      </c>
      <c r="F21" s="19"/>
      <c r="G21" s="19" t="n">
        <v>0.0700437669982495</v>
      </c>
      <c r="H21" s="19" t="n">
        <v>0.0676564209121249</v>
      </c>
      <c r="I21" s="19" t="n">
        <v>0.0611132494914074</v>
      </c>
      <c r="J21" s="19" t="n">
        <v>0.0407731692518335</v>
      </c>
      <c r="K21" s="19" t="n">
        <v>0.0605715387786673</v>
      </c>
      <c r="L21" s="19" t="n">
        <v>0.0315870218442199</v>
      </c>
      <c r="M21" s="19"/>
      <c r="N21" s="19" t="n">
        <v>0.0642605892329949</v>
      </c>
      <c r="O21" s="19" t="n">
        <v>0.0575495078451939</v>
      </c>
      <c r="P21" s="19" t="n">
        <v>0.0472244121479168</v>
      </c>
      <c r="Q21" s="19" t="n">
        <v>0.0409532937436213</v>
      </c>
      <c r="R21" s="19"/>
      <c r="S21" s="19" t="n">
        <v>0.0518786504878969</v>
      </c>
      <c r="T21" s="19" t="n">
        <v>0.0709655508213469</v>
      </c>
      <c r="U21" s="19" t="n">
        <v>0.0504006703954273</v>
      </c>
      <c r="V21" s="19" t="n">
        <v>0.0403317796272061</v>
      </c>
      <c r="W21" s="19" t="n">
        <v>0.0358752384964594</v>
      </c>
      <c r="X21" s="19" t="n">
        <v>0.057029639578599</v>
      </c>
      <c r="Y21" s="19" t="n">
        <v>0.0688139778700649</v>
      </c>
      <c r="Z21" s="19" t="n">
        <v>0.0832082246731019</v>
      </c>
      <c r="AA21" s="19" t="n">
        <v>0.0279457345583607</v>
      </c>
      <c r="AB21" s="19"/>
      <c r="AC21" s="19" t="n">
        <v>0.0353013932174179</v>
      </c>
      <c r="AD21" s="19" t="n">
        <v>0.0633537035017322</v>
      </c>
      <c r="AE21" s="19" t="n">
        <v>0.0547518892382676</v>
      </c>
      <c r="AF21" s="19"/>
      <c r="AG21" s="19" t="n">
        <v>0.0349857330101465</v>
      </c>
      <c r="AH21" s="19" t="n">
        <v>0.0739485472843884</v>
      </c>
      <c r="AI21" s="19" t="n">
        <v>0.0485214212102702</v>
      </c>
      <c r="AJ21" s="19" t="n">
        <v>0</v>
      </c>
      <c r="AK21" s="19" t="n">
        <v>0.0681330737092114</v>
      </c>
      <c r="AL21" s="19"/>
      <c r="AM21" s="19" t="n">
        <v>0.0343885607132184</v>
      </c>
      <c r="AN21" s="19" t="n">
        <v>0.0752960611318844</v>
      </c>
      <c r="AO21" s="19" t="n">
        <v>0.100507878127013</v>
      </c>
      <c r="AP21" s="19"/>
      <c r="AQ21" s="19" t="n">
        <v>0.0323258979197651</v>
      </c>
      <c r="AR21" s="19" t="n">
        <v>0.0557094156533623</v>
      </c>
      <c r="AS21" s="19" t="n">
        <v>0.0588537779608674</v>
      </c>
      <c r="AT21" s="19" t="n">
        <v>0.0818901705381953</v>
      </c>
      <c r="AU21" s="19" t="n">
        <v>0.0726954912783606</v>
      </c>
    </row>
    <row r="22">
      <c r="B22" s="20" t="s">
        <v>74</v>
      </c>
      <c r="C22" s="19" t="n">
        <v>0.0470534619534562</v>
      </c>
      <c r="D22" s="19" t="n">
        <v>0.0611789418434362</v>
      </c>
      <c r="E22" s="19" t="n">
        <v>0.0341156918338349</v>
      </c>
      <c r="F22" s="19"/>
      <c r="G22" s="19" t="n">
        <v>0.123610526487754</v>
      </c>
      <c r="H22" s="19" t="n">
        <v>0.0643671862881163</v>
      </c>
      <c r="I22" s="19" t="n">
        <v>0.0548123313328202</v>
      </c>
      <c r="J22" s="19" t="n">
        <v>0.0413148932035771</v>
      </c>
      <c r="K22" s="19" t="n">
        <v>0.0164324466704615</v>
      </c>
      <c r="L22" s="19" t="n">
        <v>0.0192582959438712</v>
      </c>
      <c r="M22" s="19"/>
      <c r="N22" s="19" t="n">
        <v>0.0493155955194606</v>
      </c>
      <c r="O22" s="19" t="n">
        <v>0.0484118557266849</v>
      </c>
      <c r="P22" s="19" t="n">
        <v>0.0423822631661881</v>
      </c>
      <c r="Q22" s="19" t="n">
        <v>0.0478702078667045</v>
      </c>
      <c r="R22" s="19"/>
      <c r="S22" s="19" t="n">
        <v>0.0643700764715216</v>
      </c>
      <c r="T22" s="19" t="n">
        <v>0.0294632121606857</v>
      </c>
      <c r="U22" s="19" t="n">
        <v>0.0426158094764398</v>
      </c>
      <c r="V22" s="19" t="n">
        <v>0.0375413118308902</v>
      </c>
      <c r="W22" s="19" t="n">
        <v>0.0193269504167338</v>
      </c>
      <c r="X22" s="19" t="n">
        <v>0.0755487764469326</v>
      </c>
      <c r="Y22" s="19" t="n">
        <v>0.0657119480770524</v>
      </c>
      <c r="Z22" s="19" t="n">
        <v>0.035453833128362</v>
      </c>
      <c r="AA22" s="19" t="n">
        <v>0.0454635826877823</v>
      </c>
      <c r="AB22" s="19"/>
      <c r="AC22" s="19" t="n">
        <v>0.0272717946772183</v>
      </c>
      <c r="AD22" s="19" t="n">
        <v>0.0523670321178067</v>
      </c>
      <c r="AE22" s="19" t="n">
        <v>0.0611008112789554</v>
      </c>
      <c r="AF22" s="19"/>
      <c r="AG22" s="19" t="n">
        <v>0.0223834680424367</v>
      </c>
      <c r="AH22" s="19" t="n">
        <v>0.0642120496212452</v>
      </c>
      <c r="AI22" s="19" t="n">
        <v>0.0995225689643263</v>
      </c>
      <c r="AJ22" s="19" t="n">
        <v>0.0612866997137</v>
      </c>
      <c r="AK22" s="19" t="n">
        <v>0.0293370406903192</v>
      </c>
      <c r="AL22" s="19"/>
      <c r="AM22" s="19" t="n">
        <v>0.0352553591047651</v>
      </c>
      <c r="AN22" s="19" t="n">
        <v>0.0661806572556334</v>
      </c>
      <c r="AO22" s="19" t="n">
        <v>0.0615565249772626</v>
      </c>
      <c r="AP22" s="19"/>
      <c r="AQ22" s="19" t="n">
        <v>0.0508918426602972</v>
      </c>
      <c r="AR22" s="19" t="n">
        <v>0.0398811023759034</v>
      </c>
      <c r="AS22" s="19" t="n">
        <v>0.0467681046164849</v>
      </c>
      <c r="AT22" s="19" t="n">
        <v>0.0716860014873188</v>
      </c>
      <c r="AU22" s="19" t="n">
        <v>0.0400915078972507</v>
      </c>
    </row>
    <row r="23">
      <c r="B23" s="20" t="s">
        <v>75</v>
      </c>
      <c r="C23" s="19" t="n">
        <v>0.0319864437271886</v>
      </c>
      <c r="D23" s="19" t="n">
        <v>0.0298674549366925</v>
      </c>
      <c r="E23" s="19" t="n">
        <v>0.0341539568901695</v>
      </c>
      <c r="F23" s="19"/>
      <c r="G23" s="19" t="n">
        <v>0.0105525461772885</v>
      </c>
      <c r="H23" s="19" t="n">
        <v>0.0341010336445997</v>
      </c>
      <c r="I23" s="19" t="n">
        <v>0.0372431878506742</v>
      </c>
      <c r="J23" s="19" t="n">
        <v>0.0128433842311703</v>
      </c>
      <c r="K23" s="19" t="n">
        <v>0.0304315490047264</v>
      </c>
      <c r="L23" s="19" t="n">
        <v>0.0512238144830415</v>
      </c>
      <c r="M23" s="19"/>
      <c r="N23" s="19" t="n">
        <v>0.0228373229557263</v>
      </c>
      <c r="O23" s="19" t="n">
        <v>0.0278871029270176</v>
      </c>
      <c r="P23" s="19" t="n">
        <v>0.045421336243433</v>
      </c>
      <c r="Q23" s="19" t="n">
        <v>0.0347001391845773</v>
      </c>
      <c r="R23" s="19"/>
      <c r="S23" s="19" t="n">
        <v>0.0262162641485972</v>
      </c>
      <c r="T23" s="19" t="n">
        <v>0.0398890455804131</v>
      </c>
      <c r="U23" s="19" t="n">
        <v>0.0306219954339025</v>
      </c>
      <c r="V23" s="19" t="n">
        <v>0.00746707921644253</v>
      </c>
      <c r="W23" s="19" t="n">
        <v>0.0379888645680424</v>
      </c>
      <c r="X23" s="19" t="n">
        <v>0.0418821065420991</v>
      </c>
      <c r="Y23" s="19" t="n">
        <v>0.0354041584679194</v>
      </c>
      <c r="Z23" s="19" t="n">
        <v>0.035258717917466</v>
      </c>
      <c r="AA23" s="19" t="n">
        <v>0.0350645493641025</v>
      </c>
      <c r="AB23" s="19"/>
      <c r="AC23" s="19" t="n">
        <v>0.0333872441699804</v>
      </c>
      <c r="AD23" s="19" t="n">
        <v>0.0345696904216678</v>
      </c>
      <c r="AE23" s="19" t="n">
        <v>0.0297459267551074</v>
      </c>
      <c r="AF23" s="19"/>
      <c r="AG23" s="19" t="n">
        <v>0.0278853720555041</v>
      </c>
      <c r="AH23" s="19" t="n">
        <v>0.0417951523145704</v>
      </c>
      <c r="AI23" s="19" t="n">
        <v>0.0230290815894179</v>
      </c>
      <c r="AJ23" s="19" t="n">
        <v>0</v>
      </c>
      <c r="AK23" s="19" t="n">
        <v>0.0288685693070213</v>
      </c>
      <c r="AL23" s="19"/>
      <c r="AM23" s="19" t="n">
        <v>0.0231846526415389</v>
      </c>
      <c r="AN23" s="19" t="n">
        <v>0.0301797843226468</v>
      </c>
      <c r="AO23" s="19" t="n">
        <v>0.0208919835002088</v>
      </c>
      <c r="AP23" s="19"/>
      <c r="AQ23" s="19" t="n">
        <v>0.0391892123956167</v>
      </c>
      <c r="AR23" s="19" t="n">
        <v>0.0277084968857272</v>
      </c>
      <c r="AS23" s="19" t="n">
        <v>0.0258261996991747</v>
      </c>
      <c r="AT23" s="19" t="n">
        <v>0.033948754826355</v>
      </c>
      <c r="AU23" s="19" t="n">
        <v>0</v>
      </c>
    </row>
    <row r="24">
      <c r="B24" s="20" t="s">
        <v>76</v>
      </c>
      <c r="C24" s="19" t="n">
        <v>0.00168536612074954</v>
      </c>
      <c r="D24" s="19" t="n">
        <v>0</v>
      </c>
      <c r="E24" s="19" t="n">
        <v>0.00327140274523175</v>
      </c>
      <c r="F24" s="19"/>
      <c r="G24" s="19" t="n">
        <v>0</v>
      </c>
      <c r="H24" s="19" t="n">
        <v>0.00490344135664203</v>
      </c>
      <c r="I24" s="19" t="n">
        <v>0.00259658234069185</v>
      </c>
      <c r="J24" s="19" t="n">
        <v>0.00255638546540547</v>
      </c>
      <c r="K24" s="19" t="n">
        <v>0</v>
      </c>
      <c r="L24" s="19" t="n">
        <v>0</v>
      </c>
      <c r="M24" s="19"/>
      <c r="N24" s="19" t="n">
        <v>0.00157362468789801</v>
      </c>
      <c r="O24" s="19" t="n">
        <v>0.00164368859966203</v>
      </c>
      <c r="P24" s="19" t="n">
        <v>0</v>
      </c>
      <c r="Q24" s="19" t="n">
        <v>0.00335282142491098</v>
      </c>
      <c r="R24" s="19"/>
      <c r="S24" s="19" t="n">
        <v>0</v>
      </c>
      <c r="T24" s="19" t="n">
        <v>0.00261921953877102</v>
      </c>
      <c r="U24" s="19" t="n">
        <v>0</v>
      </c>
      <c r="V24" s="19" t="n">
        <v>0</v>
      </c>
      <c r="W24" s="19" t="n">
        <v>0</v>
      </c>
      <c r="X24" s="19" t="n">
        <v>0.00794457296102382</v>
      </c>
      <c r="Y24" s="19" t="n">
        <v>0.0043131155865989</v>
      </c>
      <c r="Z24" s="19" t="n">
        <v>0</v>
      </c>
      <c r="AA24" s="19" t="n">
        <v>0</v>
      </c>
      <c r="AB24" s="19"/>
      <c r="AC24" s="19" t="n">
        <v>0.00215627539032208</v>
      </c>
      <c r="AD24" s="19" t="n">
        <v>0.00213908642696537</v>
      </c>
      <c r="AE24" s="19" t="n">
        <v>0</v>
      </c>
      <c r="AF24" s="19"/>
      <c r="AG24" s="19" t="n">
        <v>0</v>
      </c>
      <c r="AH24" s="19" t="n">
        <v>0.00307597984310118</v>
      </c>
      <c r="AI24" s="19" t="n">
        <v>0</v>
      </c>
      <c r="AJ24" s="19" t="n">
        <v>0</v>
      </c>
      <c r="AK24" s="19" t="n">
        <v>0</v>
      </c>
      <c r="AL24" s="19"/>
      <c r="AM24" s="19" t="n">
        <v>0</v>
      </c>
      <c r="AN24" s="19" t="n">
        <v>0.00123989274898413</v>
      </c>
      <c r="AO24" s="19" t="n">
        <v>0.00687923180044143</v>
      </c>
      <c r="AP24" s="19"/>
      <c r="AQ24" s="19" t="n">
        <v>0</v>
      </c>
      <c r="AR24" s="19" t="n">
        <v>0.00357785264057014</v>
      </c>
      <c r="AS24" s="19" t="n">
        <v>0</v>
      </c>
      <c r="AT24" s="19" t="n">
        <v>0.00685257930084887</v>
      </c>
      <c r="AU24" s="19" t="n">
        <v>0</v>
      </c>
    </row>
    <row r="25">
      <c r="B25" s="20" t="s">
        <v>77</v>
      </c>
      <c r="C25" s="21" t="n">
        <v>0.00370677724980573</v>
      </c>
      <c r="D25" s="21" t="n">
        <v>0.00435080306179706</v>
      </c>
      <c r="E25" s="21" t="n">
        <v>0.00312596873815818</v>
      </c>
      <c r="F25" s="21"/>
      <c r="G25" s="21" t="n">
        <v>0.00559799842146334</v>
      </c>
      <c r="H25" s="21" t="n">
        <v>0.00342689974634213</v>
      </c>
      <c r="I25" s="21" t="n">
        <v>0.00275032730112944</v>
      </c>
      <c r="J25" s="21" t="n">
        <v>0</v>
      </c>
      <c r="K25" s="21" t="n">
        <v>0.007073610317568</v>
      </c>
      <c r="L25" s="21" t="n">
        <v>0.00406842939490708</v>
      </c>
      <c r="M25" s="21"/>
      <c r="N25" s="21" t="n">
        <v>0.00302720505789834</v>
      </c>
      <c r="O25" s="21" t="n">
        <v>0.00229027464061925</v>
      </c>
      <c r="P25" s="21" t="n">
        <v>0.00514468221807371</v>
      </c>
      <c r="Q25" s="21" t="n">
        <v>0.00469583589075986</v>
      </c>
      <c r="R25" s="21"/>
      <c r="S25" s="21" t="n">
        <v>0.00197920177062319</v>
      </c>
      <c r="T25" s="21" t="n">
        <v>0.0096764115806937</v>
      </c>
      <c r="U25" s="21" t="n">
        <v>0.00573802665504641</v>
      </c>
      <c r="V25" s="21" t="n">
        <v>0.0053017301419016</v>
      </c>
      <c r="W25" s="21" t="n">
        <v>0</v>
      </c>
      <c r="X25" s="21" t="n">
        <v>0</v>
      </c>
      <c r="Y25" s="21" t="n">
        <v>0</v>
      </c>
      <c r="Z25" s="21" t="n">
        <v>0.0134641868574962</v>
      </c>
      <c r="AA25" s="21" t="n">
        <v>0</v>
      </c>
      <c r="AB25" s="21"/>
      <c r="AC25" s="21" t="n">
        <v>0.00240974115902162</v>
      </c>
      <c r="AD25" s="21" t="n">
        <v>0.00112848603779579</v>
      </c>
      <c r="AE25" s="21" t="n">
        <v>0.0123173961397198</v>
      </c>
      <c r="AF25" s="21"/>
      <c r="AG25" s="21" t="n">
        <v>0.00229835860192129</v>
      </c>
      <c r="AH25" s="21" t="n">
        <v>0</v>
      </c>
      <c r="AI25" s="21" t="n">
        <v>0.00711072195416207</v>
      </c>
      <c r="AJ25" s="21" t="n">
        <v>0</v>
      </c>
      <c r="AK25" s="21" t="n">
        <v>0.0150504224287311</v>
      </c>
      <c r="AL25" s="21"/>
      <c r="AM25" s="21" t="n">
        <v>0.00250955964139715</v>
      </c>
      <c r="AN25" s="21" t="n">
        <v>0</v>
      </c>
      <c r="AO25" s="21" t="n">
        <v>0.00723035928193169</v>
      </c>
      <c r="AP25" s="21"/>
      <c r="AQ25" s="21" t="n">
        <v>0</v>
      </c>
      <c r="AR25" s="21" t="n">
        <v>0.00122000838454817</v>
      </c>
      <c r="AS25" s="21" t="n">
        <v>0.00116517821461519</v>
      </c>
      <c r="AT25" s="21" t="n">
        <v>0.00813287969563733</v>
      </c>
      <c r="AU25" s="21" t="n">
        <v>0</v>
      </c>
    </row>
    <row r="26">
      <c r="B26" s="18"/>
    </row>
    <row r="27">
      <c r="B27" t="s">
        <v>80</v>
      </c>
    </row>
    <row r="28">
      <c r="B28" t="s">
        <v>81</v>
      </c>
    </row>
    <row r="30">
      <c r="B30"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0.0884833910113072</v>
      </c>
      <c r="D9" s="19" t="n">
        <v>0.0912893933456874</v>
      </c>
      <c r="E9" s="19" t="n">
        <v>0.0863727895076725</v>
      </c>
      <c r="F9" s="19"/>
      <c r="G9" s="19" t="n">
        <v>0.132692227298664</v>
      </c>
      <c r="H9" s="19" t="n">
        <v>0.174320703023035</v>
      </c>
      <c r="I9" s="19" t="n">
        <v>0.119026056705153</v>
      </c>
      <c r="J9" s="19" t="n">
        <v>0.0552948792997798</v>
      </c>
      <c r="K9" s="19" t="n">
        <v>0.0390590345975118</v>
      </c>
      <c r="L9" s="19" t="n">
        <v>0.0420050383988922</v>
      </c>
      <c r="M9" s="19"/>
      <c r="N9" s="19" t="n">
        <v>0.123115256013794</v>
      </c>
      <c r="O9" s="19" t="n">
        <v>0.0640076324031562</v>
      </c>
      <c r="P9" s="19" t="n">
        <v>0.0808129698115539</v>
      </c>
      <c r="Q9" s="19" t="n">
        <v>0.0843964886262334</v>
      </c>
      <c r="R9" s="19"/>
      <c r="S9" s="19" t="n">
        <v>0.139593667809546</v>
      </c>
      <c r="T9" s="19" t="n">
        <v>0.0659712861474311</v>
      </c>
      <c r="U9" s="19" t="n">
        <v>0.057123092237126</v>
      </c>
      <c r="V9" s="19" t="n">
        <v>0.0640383120396228</v>
      </c>
      <c r="W9" s="19" t="n">
        <v>0.0686362052370997</v>
      </c>
      <c r="X9" s="19" t="n">
        <v>0.121780654830411</v>
      </c>
      <c r="Y9" s="19" t="n">
        <v>0.0661901839885004</v>
      </c>
      <c r="Z9" s="19" t="n">
        <v>0.109075363185598</v>
      </c>
      <c r="AA9" s="19" t="n">
        <v>0.0959980244662103</v>
      </c>
      <c r="AB9" s="19"/>
      <c r="AC9" s="19" t="n">
        <v>0.0748049161315217</v>
      </c>
      <c r="AD9" s="19" t="n">
        <v>0.0918997722599664</v>
      </c>
      <c r="AE9" s="19" t="n">
        <v>0.118853095471624</v>
      </c>
      <c r="AF9" s="19"/>
      <c r="AG9" s="19" t="n">
        <v>0.0721117173991561</v>
      </c>
      <c r="AH9" s="19" t="n">
        <v>0.128661190683029</v>
      </c>
      <c r="AI9" s="19" t="n">
        <v>0.0501098878569125</v>
      </c>
      <c r="AJ9" s="19" t="n">
        <v>0</v>
      </c>
      <c r="AK9" s="19" t="n">
        <v>0.081681125763565</v>
      </c>
      <c r="AL9" s="19"/>
      <c r="AM9" s="19" t="n">
        <v>0.0985570641700068</v>
      </c>
      <c r="AN9" s="19" t="n">
        <v>0.11805818403931</v>
      </c>
      <c r="AO9" s="19" t="n">
        <v>0.0888078569121648</v>
      </c>
      <c r="AP9" s="19"/>
      <c r="AQ9" s="19" t="n">
        <v>0.0479211690380598</v>
      </c>
      <c r="AR9" s="19" t="n">
        <v>0.063699578971503</v>
      </c>
      <c r="AS9" s="19" t="n">
        <v>0.117253779033325</v>
      </c>
      <c r="AT9" s="19" t="n">
        <v>0.162394524478922</v>
      </c>
      <c r="AU9" s="19" t="n">
        <v>0.323981744484894</v>
      </c>
    </row>
    <row r="10">
      <c r="B10" s="20" t="s">
        <v>173</v>
      </c>
      <c r="C10" s="19" t="n">
        <v>0.186403538096887</v>
      </c>
      <c r="D10" s="19" t="n">
        <v>0.185520046543237</v>
      </c>
      <c r="E10" s="19" t="n">
        <v>0.185733582237573</v>
      </c>
      <c r="F10" s="19"/>
      <c r="G10" s="19" t="n">
        <v>0.25021799136473</v>
      </c>
      <c r="H10" s="19" t="n">
        <v>0.265861489289614</v>
      </c>
      <c r="I10" s="19" t="n">
        <v>0.209956312713556</v>
      </c>
      <c r="J10" s="19" t="n">
        <v>0.187245786113936</v>
      </c>
      <c r="K10" s="19" t="n">
        <v>0.120099753566632</v>
      </c>
      <c r="L10" s="19" t="n">
        <v>0.127771068662861</v>
      </c>
      <c r="M10" s="19"/>
      <c r="N10" s="19" t="n">
        <v>0.199825439356391</v>
      </c>
      <c r="O10" s="19" t="n">
        <v>0.148443084685856</v>
      </c>
      <c r="P10" s="19" t="n">
        <v>0.228503235225051</v>
      </c>
      <c r="Q10" s="19" t="n">
        <v>0.172728750981496</v>
      </c>
      <c r="R10" s="19"/>
      <c r="S10" s="19" t="n">
        <v>0.233592843340662</v>
      </c>
      <c r="T10" s="19" t="n">
        <v>0.12964194499617</v>
      </c>
      <c r="U10" s="19" t="n">
        <v>0.16750694350521</v>
      </c>
      <c r="V10" s="19" t="n">
        <v>0.197256709369654</v>
      </c>
      <c r="W10" s="19" t="n">
        <v>0.203265332391073</v>
      </c>
      <c r="X10" s="19" t="n">
        <v>0.2053648449812</v>
      </c>
      <c r="Y10" s="19" t="n">
        <v>0.197985744188423</v>
      </c>
      <c r="Z10" s="19" t="n">
        <v>0.182914217041735</v>
      </c>
      <c r="AA10" s="19" t="n">
        <v>0.172359250833572</v>
      </c>
      <c r="AB10" s="19"/>
      <c r="AC10" s="19" t="n">
        <v>0.161222269351902</v>
      </c>
      <c r="AD10" s="19" t="n">
        <v>0.189032440945987</v>
      </c>
      <c r="AE10" s="19" t="n">
        <v>0.255057011623685</v>
      </c>
      <c r="AF10" s="19"/>
      <c r="AG10" s="19" t="n">
        <v>0.169083594643557</v>
      </c>
      <c r="AH10" s="19" t="n">
        <v>0.221667329224492</v>
      </c>
      <c r="AI10" s="19" t="n">
        <v>0.149665660229776</v>
      </c>
      <c r="AJ10" s="19" t="n">
        <v>0.2201773842776</v>
      </c>
      <c r="AK10" s="19" t="n">
        <v>0.183913614457096</v>
      </c>
      <c r="AL10" s="19"/>
      <c r="AM10" s="19" t="n">
        <v>0.208235760835658</v>
      </c>
      <c r="AN10" s="19" t="n">
        <v>0.213532399420398</v>
      </c>
      <c r="AO10" s="19" t="n">
        <v>0.236866285570113</v>
      </c>
      <c r="AP10" s="19"/>
      <c r="AQ10" s="19" t="n">
        <v>0.149745864682954</v>
      </c>
      <c r="AR10" s="19" t="n">
        <v>0.185550529612775</v>
      </c>
      <c r="AS10" s="19" t="n">
        <v>0.19498687768433</v>
      </c>
      <c r="AT10" s="19" t="n">
        <v>0.224250673917423</v>
      </c>
      <c r="AU10" s="19" t="n">
        <v>0.1130585131837</v>
      </c>
    </row>
    <row r="11">
      <c r="B11" s="20" t="s">
        <v>174</v>
      </c>
      <c r="C11" s="19" t="n">
        <v>0.663949393381334</v>
      </c>
      <c r="D11" s="19" t="n">
        <v>0.661287136563872</v>
      </c>
      <c r="E11" s="19" t="n">
        <v>0.667066688314661</v>
      </c>
      <c r="F11" s="19"/>
      <c r="G11" s="19" t="n">
        <v>0.567299939887676</v>
      </c>
      <c r="H11" s="19" t="n">
        <v>0.438694021803412</v>
      </c>
      <c r="I11" s="19" t="n">
        <v>0.606629065625896</v>
      </c>
      <c r="J11" s="19" t="n">
        <v>0.711313040912862</v>
      </c>
      <c r="K11" s="19" t="n">
        <v>0.791798465537361</v>
      </c>
      <c r="L11" s="19" t="n">
        <v>0.790820788556369</v>
      </c>
      <c r="M11" s="19"/>
      <c r="N11" s="19" t="n">
        <v>0.632020906797281</v>
      </c>
      <c r="O11" s="19" t="n">
        <v>0.719873896785517</v>
      </c>
      <c r="P11" s="19" t="n">
        <v>0.609330176875808</v>
      </c>
      <c r="Q11" s="19" t="n">
        <v>0.688114164784189</v>
      </c>
      <c r="R11" s="19"/>
      <c r="S11" s="19" t="n">
        <v>0.557407335947007</v>
      </c>
      <c r="T11" s="19" t="n">
        <v>0.735562895297876</v>
      </c>
      <c r="U11" s="19" t="n">
        <v>0.720611792214048</v>
      </c>
      <c r="V11" s="19" t="n">
        <v>0.676034070109465</v>
      </c>
      <c r="W11" s="19" t="n">
        <v>0.703690622574509</v>
      </c>
      <c r="X11" s="19" t="n">
        <v>0.59128189187012</v>
      </c>
      <c r="Y11" s="19" t="n">
        <v>0.702513535313264</v>
      </c>
      <c r="Z11" s="19" t="n">
        <v>0.615587874444914</v>
      </c>
      <c r="AA11" s="19" t="n">
        <v>0.668829261174761</v>
      </c>
      <c r="AB11" s="19"/>
      <c r="AC11" s="19" t="n">
        <v>0.720620759526854</v>
      </c>
      <c r="AD11" s="19" t="n">
        <v>0.660448353536825</v>
      </c>
      <c r="AE11" s="19" t="n">
        <v>0.509375714034542</v>
      </c>
      <c r="AF11" s="19"/>
      <c r="AG11" s="19" t="n">
        <v>0.712777169039741</v>
      </c>
      <c r="AH11" s="19" t="n">
        <v>0.587807886622856</v>
      </c>
      <c r="AI11" s="19" t="n">
        <v>0.740552842677081</v>
      </c>
      <c r="AJ11" s="19" t="n">
        <v>0.666055356736421</v>
      </c>
      <c r="AK11" s="19" t="n">
        <v>0.634392953638759</v>
      </c>
      <c r="AL11" s="19"/>
      <c r="AM11" s="19" t="n">
        <v>0.643048796830926</v>
      </c>
      <c r="AN11" s="19" t="n">
        <v>0.604609538926384</v>
      </c>
      <c r="AO11" s="19" t="n">
        <v>0.634279282537878</v>
      </c>
      <c r="AP11" s="19"/>
      <c r="AQ11" s="19" t="n">
        <v>0.766994728005775</v>
      </c>
      <c r="AR11" s="19" t="n">
        <v>0.676354694840373</v>
      </c>
      <c r="AS11" s="19" t="n">
        <v>0.610448727039032</v>
      </c>
      <c r="AT11" s="19" t="n">
        <v>0.562550000342575</v>
      </c>
      <c r="AU11" s="19" t="n">
        <v>0.562959742331406</v>
      </c>
    </row>
    <row r="12">
      <c r="B12" s="20" t="s">
        <v>88</v>
      </c>
      <c r="C12" s="21" t="n">
        <v>0.0611636775104723</v>
      </c>
      <c r="D12" s="21" t="n">
        <v>0.0619034235472033</v>
      </c>
      <c r="E12" s="21" t="n">
        <v>0.0608269399400937</v>
      </c>
      <c r="F12" s="21"/>
      <c r="G12" s="21" t="n">
        <v>0.0497898414489293</v>
      </c>
      <c r="H12" s="21" t="n">
        <v>0.121123785883939</v>
      </c>
      <c r="I12" s="21" t="n">
        <v>0.0643885649553951</v>
      </c>
      <c r="J12" s="21" t="n">
        <v>0.0461462936734226</v>
      </c>
      <c r="K12" s="21" t="n">
        <v>0.0490427462984954</v>
      </c>
      <c r="L12" s="21" t="n">
        <v>0.0394031043818778</v>
      </c>
      <c r="M12" s="21"/>
      <c r="N12" s="21" t="n">
        <v>0.0450383978325342</v>
      </c>
      <c r="O12" s="21" t="n">
        <v>0.0676753861254712</v>
      </c>
      <c r="P12" s="21" t="n">
        <v>0.0813536180875875</v>
      </c>
      <c r="Q12" s="21" t="n">
        <v>0.0547605956080809</v>
      </c>
      <c r="R12" s="21"/>
      <c r="S12" s="21" t="n">
        <v>0.0694061529027853</v>
      </c>
      <c r="T12" s="21" t="n">
        <v>0.0688238735585229</v>
      </c>
      <c r="U12" s="21" t="n">
        <v>0.0547581720436151</v>
      </c>
      <c r="V12" s="21" t="n">
        <v>0.0626709084812588</v>
      </c>
      <c r="W12" s="21" t="n">
        <v>0.0244078397973179</v>
      </c>
      <c r="X12" s="21" t="n">
        <v>0.0815726083182685</v>
      </c>
      <c r="Y12" s="21" t="n">
        <v>0.0333105365098131</v>
      </c>
      <c r="Z12" s="21" t="n">
        <v>0.0924225453277523</v>
      </c>
      <c r="AA12" s="21" t="n">
        <v>0.0628134635254567</v>
      </c>
      <c r="AB12" s="21"/>
      <c r="AC12" s="21" t="n">
        <v>0.0433520549897217</v>
      </c>
      <c r="AD12" s="21" t="n">
        <v>0.0586194332572223</v>
      </c>
      <c r="AE12" s="21" t="n">
        <v>0.116714178870148</v>
      </c>
      <c r="AF12" s="21"/>
      <c r="AG12" s="21" t="n">
        <v>0.0460275189175459</v>
      </c>
      <c r="AH12" s="21" t="n">
        <v>0.0618635934696226</v>
      </c>
      <c r="AI12" s="21" t="n">
        <v>0.0596716092362308</v>
      </c>
      <c r="AJ12" s="21" t="n">
        <v>0.113767258985979</v>
      </c>
      <c r="AK12" s="21" t="n">
        <v>0.10001230614058</v>
      </c>
      <c r="AL12" s="21"/>
      <c r="AM12" s="21" t="n">
        <v>0.0501583781634089</v>
      </c>
      <c r="AN12" s="21" t="n">
        <v>0.0637998776139076</v>
      </c>
      <c r="AO12" s="21" t="n">
        <v>0.0400465749798441</v>
      </c>
      <c r="AP12" s="21"/>
      <c r="AQ12" s="21" t="n">
        <v>0.0353382382732115</v>
      </c>
      <c r="AR12" s="21" t="n">
        <v>0.074395196575349</v>
      </c>
      <c r="AS12" s="21" t="n">
        <v>0.077310616243313</v>
      </c>
      <c r="AT12" s="21" t="n">
        <v>0.05080480126108</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172</v>
      </c>
      <c r="C9" s="19" t="n">
        <v>0.108389590072085</v>
      </c>
      <c r="D9" s="19" t="n">
        <v>0.118024544301228</v>
      </c>
      <c r="E9" s="19" t="n">
        <v>0.0990903227100465</v>
      </c>
      <c r="F9" s="19"/>
      <c r="G9" s="19" t="n">
        <v>0.36057404092324</v>
      </c>
      <c r="H9" s="19" t="n">
        <v>0.18591052085409</v>
      </c>
      <c r="I9" s="19" t="n">
        <v>0.0892166310573663</v>
      </c>
      <c r="J9" s="19" t="n">
        <v>0.0713865359039591</v>
      </c>
      <c r="K9" s="19" t="n">
        <v>0.050903585367161</v>
      </c>
      <c r="L9" s="19" t="n">
        <v>0.0164354472563362</v>
      </c>
      <c r="M9" s="19"/>
      <c r="N9" s="19" t="n">
        <v>0.158875472132005</v>
      </c>
      <c r="O9" s="19" t="n">
        <v>0.0894211888018873</v>
      </c>
      <c r="P9" s="19" t="n">
        <v>0.0951231975473329</v>
      </c>
      <c r="Q9" s="19" t="n">
        <v>0.0866050120735651</v>
      </c>
      <c r="R9" s="19"/>
      <c r="S9" s="19" t="n">
        <v>0.191663665627182</v>
      </c>
      <c r="T9" s="19" t="n">
        <v>0.0798031092306358</v>
      </c>
      <c r="U9" s="19" t="n">
        <v>0.0989175344602723</v>
      </c>
      <c r="V9" s="19" t="n">
        <v>0.0338192749211903</v>
      </c>
      <c r="W9" s="19" t="n">
        <v>0.0949276994859593</v>
      </c>
      <c r="X9" s="19" t="n">
        <v>0.135574829277515</v>
      </c>
      <c r="Y9" s="19" t="n">
        <v>0.0674389993921821</v>
      </c>
      <c r="Z9" s="19" t="n">
        <v>0.135022970629426</v>
      </c>
      <c r="AA9" s="19" t="n">
        <v>0.122582610619226</v>
      </c>
      <c r="AB9" s="19"/>
      <c r="AC9" s="19" t="n">
        <v>0.0462102622137793</v>
      </c>
      <c r="AD9" s="19" t="n">
        <v>0.128175763308908</v>
      </c>
      <c r="AE9" s="19" t="n">
        <v>0.113996749642776</v>
      </c>
      <c r="AF9" s="19"/>
      <c r="AG9" s="19" t="n">
        <v>0.0692039960624316</v>
      </c>
      <c r="AH9" s="19" t="n">
        <v>0.14991428807924</v>
      </c>
      <c r="AI9" s="19" t="n">
        <v>0.116170959231298</v>
      </c>
      <c r="AJ9" s="19" t="n">
        <v>0.0311815702444292</v>
      </c>
      <c r="AK9" s="19" t="n">
        <v>0.0919368134571622</v>
      </c>
      <c r="AL9" s="19"/>
      <c r="AM9" s="19" t="n">
        <v>0.10040558759084</v>
      </c>
      <c r="AN9" s="19" t="n">
        <v>0.151495232689369</v>
      </c>
      <c r="AO9" s="19" t="n">
        <v>0.162447533498163</v>
      </c>
      <c r="AP9" s="19"/>
      <c r="AQ9" s="19" t="n">
        <v>0.0498903299977653</v>
      </c>
      <c r="AR9" s="19" t="n">
        <v>0.112710388662819</v>
      </c>
      <c r="AS9" s="19" t="n">
        <v>0.142141368071607</v>
      </c>
      <c r="AT9" s="19" t="n">
        <v>0.200653004783641</v>
      </c>
      <c r="AU9" s="19" t="n">
        <v>0.372170342735927</v>
      </c>
    </row>
    <row r="10">
      <c r="B10" s="20" t="s">
        <v>173</v>
      </c>
      <c r="C10" s="19" t="n">
        <v>0.157928212926981</v>
      </c>
      <c r="D10" s="19" t="n">
        <v>0.167026657342309</v>
      </c>
      <c r="E10" s="19" t="n">
        <v>0.148336206293289</v>
      </c>
      <c r="F10" s="19"/>
      <c r="G10" s="19" t="n">
        <v>0.22661992122094</v>
      </c>
      <c r="H10" s="19" t="n">
        <v>0.280954191142928</v>
      </c>
      <c r="I10" s="19" t="n">
        <v>0.182646173609272</v>
      </c>
      <c r="J10" s="19" t="n">
        <v>0.149755370711835</v>
      </c>
      <c r="K10" s="19" t="n">
        <v>0.0969168215786826</v>
      </c>
      <c r="L10" s="19" t="n">
        <v>0.0673819492530854</v>
      </c>
      <c r="M10" s="19"/>
      <c r="N10" s="19" t="n">
        <v>0.188511424239825</v>
      </c>
      <c r="O10" s="19" t="n">
        <v>0.143391360257208</v>
      </c>
      <c r="P10" s="19" t="n">
        <v>0.166777155083234</v>
      </c>
      <c r="Q10" s="19" t="n">
        <v>0.132298395577429</v>
      </c>
      <c r="R10" s="19"/>
      <c r="S10" s="19" t="n">
        <v>0.200914020632811</v>
      </c>
      <c r="T10" s="19" t="n">
        <v>0.123974762315868</v>
      </c>
      <c r="U10" s="19" t="n">
        <v>0.140604356039687</v>
      </c>
      <c r="V10" s="19" t="n">
        <v>0.132168053842314</v>
      </c>
      <c r="W10" s="19" t="n">
        <v>0.175931882491345</v>
      </c>
      <c r="X10" s="19" t="n">
        <v>0.217547205469083</v>
      </c>
      <c r="Y10" s="19" t="n">
        <v>0.149683864320034</v>
      </c>
      <c r="Z10" s="19" t="n">
        <v>0.197407441478967</v>
      </c>
      <c r="AA10" s="19" t="n">
        <v>0.115492110696833</v>
      </c>
      <c r="AB10" s="19"/>
      <c r="AC10" s="19" t="n">
        <v>0.137134885082873</v>
      </c>
      <c r="AD10" s="19" t="n">
        <v>0.147365466156358</v>
      </c>
      <c r="AE10" s="19" t="n">
        <v>0.22781976088559</v>
      </c>
      <c r="AF10" s="19"/>
      <c r="AG10" s="19" t="n">
        <v>0.147463187178299</v>
      </c>
      <c r="AH10" s="19" t="n">
        <v>0.182364798317971</v>
      </c>
      <c r="AI10" s="19" t="n">
        <v>0.0903051096775133</v>
      </c>
      <c r="AJ10" s="19" t="n">
        <v>0.202562387180501</v>
      </c>
      <c r="AK10" s="19" t="n">
        <v>0.145336657153276</v>
      </c>
      <c r="AL10" s="19"/>
      <c r="AM10" s="19" t="n">
        <v>0.186748370975883</v>
      </c>
      <c r="AN10" s="19" t="n">
        <v>0.178397222296678</v>
      </c>
      <c r="AO10" s="19" t="n">
        <v>0.150331697397162</v>
      </c>
      <c r="AP10" s="19"/>
      <c r="AQ10" s="19" t="n">
        <v>0.099891110127712</v>
      </c>
      <c r="AR10" s="19" t="n">
        <v>0.140188815453207</v>
      </c>
      <c r="AS10" s="19" t="n">
        <v>0.182257561919152</v>
      </c>
      <c r="AT10" s="19" t="n">
        <v>0.229987362730599</v>
      </c>
      <c r="AU10" s="19" t="n">
        <v>0.176907090249512</v>
      </c>
    </row>
    <row r="11">
      <c r="B11" s="20" t="s">
        <v>174</v>
      </c>
      <c r="C11" s="19" t="n">
        <v>0.672014819118146</v>
      </c>
      <c r="D11" s="19" t="n">
        <v>0.650757327126285</v>
      </c>
      <c r="E11" s="19" t="n">
        <v>0.692908730524005</v>
      </c>
      <c r="F11" s="19"/>
      <c r="G11" s="19" t="n">
        <v>0.358633313982059</v>
      </c>
      <c r="H11" s="19" t="n">
        <v>0.429262915293077</v>
      </c>
      <c r="I11" s="19" t="n">
        <v>0.663471889708093</v>
      </c>
      <c r="J11" s="19" t="n">
        <v>0.73405194203853</v>
      </c>
      <c r="K11" s="19" t="n">
        <v>0.808173193047371</v>
      </c>
      <c r="L11" s="19" t="n">
        <v>0.859864874915777</v>
      </c>
      <c r="M11" s="19"/>
      <c r="N11" s="19" t="n">
        <v>0.597641205491433</v>
      </c>
      <c r="O11" s="19" t="n">
        <v>0.706631291353991</v>
      </c>
      <c r="P11" s="19" t="n">
        <v>0.669438408501716</v>
      </c>
      <c r="Q11" s="19" t="n">
        <v>0.716454796008327</v>
      </c>
      <c r="R11" s="19"/>
      <c r="S11" s="19" t="n">
        <v>0.550381468095695</v>
      </c>
      <c r="T11" s="19" t="n">
        <v>0.727501118686237</v>
      </c>
      <c r="U11" s="19" t="n">
        <v>0.723883791418266</v>
      </c>
      <c r="V11" s="19" t="n">
        <v>0.776606979285448</v>
      </c>
      <c r="W11" s="19" t="n">
        <v>0.695643185552499</v>
      </c>
      <c r="X11" s="19" t="n">
        <v>0.570927232954484</v>
      </c>
      <c r="Y11" s="19" t="n">
        <v>0.715607076397014</v>
      </c>
      <c r="Z11" s="19" t="n">
        <v>0.577007662330006</v>
      </c>
      <c r="AA11" s="19" t="n">
        <v>0.687960650377731</v>
      </c>
      <c r="AB11" s="19"/>
      <c r="AC11" s="19" t="n">
        <v>0.763070157111219</v>
      </c>
      <c r="AD11" s="19" t="n">
        <v>0.662271810930623</v>
      </c>
      <c r="AE11" s="19" t="n">
        <v>0.570530468471165</v>
      </c>
      <c r="AF11" s="19"/>
      <c r="AG11" s="19" t="n">
        <v>0.735909458700071</v>
      </c>
      <c r="AH11" s="19" t="n">
        <v>0.581846829477499</v>
      </c>
      <c r="AI11" s="19" t="n">
        <v>0.754035428571185</v>
      </c>
      <c r="AJ11" s="19" t="n">
        <v>0.705339263304459</v>
      </c>
      <c r="AK11" s="19" t="n">
        <v>0.683712880266816</v>
      </c>
      <c r="AL11" s="19"/>
      <c r="AM11" s="19" t="n">
        <v>0.661709370233398</v>
      </c>
      <c r="AN11" s="19" t="n">
        <v>0.594815122718642</v>
      </c>
      <c r="AO11" s="19" t="n">
        <v>0.655728292860713</v>
      </c>
      <c r="AP11" s="19"/>
      <c r="AQ11" s="19" t="n">
        <v>0.795775247833008</v>
      </c>
      <c r="AR11" s="19" t="n">
        <v>0.683119891266372</v>
      </c>
      <c r="AS11" s="19" t="n">
        <v>0.608661233561082</v>
      </c>
      <c r="AT11" s="19" t="n">
        <v>0.523581214289354</v>
      </c>
      <c r="AU11" s="19" t="n">
        <v>0.450922567014561</v>
      </c>
    </row>
    <row r="12">
      <c r="B12" s="20" t="s">
        <v>88</v>
      </c>
      <c r="C12" s="21" t="n">
        <v>0.061667377882788</v>
      </c>
      <c r="D12" s="21" t="n">
        <v>0.0641914712301775</v>
      </c>
      <c r="E12" s="21" t="n">
        <v>0.0596647404726591</v>
      </c>
      <c r="F12" s="21"/>
      <c r="G12" s="21" t="n">
        <v>0.0541727238737614</v>
      </c>
      <c r="H12" s="21" t="n">
        <v>0.103872372709905</v>
      </c>
      <c r="I12" s="21" t="n">
        <v>0.0646653056252678</v>
      </c>
      <c r="J12" s="21" t="n">
        <v>0.0448061513456765</v>
      </c>
      <c r="K12" s="21" t="n">
        <v>0.0440064000067856</v>
      </c>
      <c r="L12" s="21" t="n">
        <v>0.0563177285748015</v>
      </c>
      <c r="M12" s="21"/>
      <c r="N12" s="21" t="n">
        <v>0.0549718981367373</v>
      </c>
      <c r="O12" s="21" t="n">
        <v>0.0605561595869138</v>
      </c>
      <c r="P12" s="21" t="n">
        <v>0.0686612388677175</v>
      </c>
      <c r="Q12" s="21" t="n">
        <v>0.064641796340679</v>
      </c>
      <c r="R12" s="21"/>
      <c r="S12" s="21" t="n">
        <v>0.057040845644312</v>
      </c>
      <c r="T12" s="21" t="n">
        <v>0.0687210097672597</v>
      </c>
      <c r="U12" s="21" t="n">
        <v>0.0365943180817741</v>
      </c>
      <c r="V12" s="21" t="n">
        <v>0.0574056919510475</v>
      </c>
      <c r="W12" s="21" t="n">
        <v>0.033497232470197</v>
      </c>
      <c r="X12" s="21" t="n">
        <v>0.0759507322989185</v>
      </c>
      <c r="Y12" s="21" t="n">
        <v>0.0672700598907701</v>
      </c>
      <c r="Z12" s="21" t="n">
        <v>0.0905619255616011</v>
      </c>
      <c r="AA12" s="21" t="n">
        <v>0.0739646283062101</v>
      </c>
      <c r="AB12" s="21"/>
      <c r="AC12" s="21" t="n">
        <v>0.0535846955921289</v>
      </c>
      <c r="AD12" s="21" t="n">
        <v>0.0621869596041107</v>
      </c>
      <c r="AE12" s="21" t="n">
        <v>0.0876530210004684</v>
      </c>
      <c r="AF12" s="21"/>
      <c r="AG12" s="21" t="n">
        <v>0.0474233580591989</v>
      </c>
      <c r="AH12" s="21" t="n">
        <v>0.0858740841252908</v>
      </c>
      <c r="AI12" s="21" t="n">
        <v>0.0394885025200038</v>
      </c>
      <c r="AJ12" s="21" t="n">
        <v>0.0609167792706104</v>
      </c>
      <c r="AK12" s="21" t="n">
        <v>0.0790136491227455</v>
      </c>
      <c r="AL12" s="21"/>
      <c r="AM12" s="21" t="n">
        <v>0.0511366711998783</v>
      </c>
      <c r="AN12" s="21" t="n">
        <v>0.0752924222953112</v>
      </c>
      <c r="AO12" s="21" t="n">
        <v>0.0314924762439614</v>
      </c>
      <c r="AP12" s="21"/>
      <c r="AQ12" s="21" t="n">
        <v>0.0544433120415147</v>
      </c>
      <c r="AR12" s="21" t="n">
        <v>0.0639809046176024</v>
      </c>
      <c r="AS12" s="21" t="n">
        <v>0.0669398364481589</v>
      </c>
      <c r="AT12" s="21" t="n">
        <v>0.0457784181964059</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s>
  <sheetData>
    <row r="2" ht="40" customHeight="1">
      <c r="D2" s="16" t="s">
        <v>189</v>
      </c>
    </row>
    <row r="6" ht="50" customHeight="1">
      <c r="B6" s="22" t="s">
        <v>15</v>
      </c>
      <c r="C6" s="22" t="s">
        <v>161</v>
      </c>
      <c r="D6" s="22" t="s">
        <v>162</v>
      </c>
      <c r="E6" s="22" t="s">
        <v>163</v>
      </c>
      <c r="F6" s="22" t="s">
        <v>164</v>
      </c>
      <c r="G6" s="22" t="s">
        <v>165</v>
      </c>
      <c r="H6" s="22" t="s">
        <v>166</v>
      </c>
      <c r="I6" s="22" t="s">
        <v>167</v>
      </c>
      <c r="J6" s="22" t="s">
        <v>168</v>
      </c>
      <c r="K6" s="22" t="s">
        <v>169</v>
      </c>
      <c r="L6" s="22" t="s">
        <v>170</v>
      </c>
    </row>
    <row r="7">
      <c r="B7" s="20" t="s">
        <v>187</v>
      </c>
      <c r="C7" s="19" t="n">
        <v>0.791091068525028</v>
      </c>
      <c r="D7" s="19" t="n">
        <v>0.721710126462194</v>
      </c>
      <c r="E7" s="19" t="n">
        <v>0.241586378748502</v>
      </c>
      <c r="F7" s="19" t="n">
        <v>0.262097492912632</v>
      </c>
      <c r="G7" s="19" t="n">
        <v>0.532379812931235</v>
      </c>
      <c r="H7" s="19" t="n">
        <v>0.330314682487779</v>
      </c>
      <c r="I7" s="19" t="n">
        <v>0.509378316996671</v>
      </c>
      <c r="J7" s="19" t="n">
        <v>0.529216748313822</v>
      </c>
      <c r="K7" s="19" t="n">
        <v>0.197502252831681</v>
      </c>
      <c r="L7" s="19" t="n">
        <v>0.251126219774347</v>
      </c>
    </row>
    <row r="8">
      <c r="B8" s="20" t="s">
        <v>188</v>
      </c>
      <c r="C8" s="19" t="n">
        <v>0.0510025778172482</v>
      </c>
      <c r="D8" s="19" t="n">
        <v>0.0805603548716247</v>
      </c>
      <c r="E8" s="19" t="n">
        <v>0.110904466794963</v>
      </c>
      <c r="F8" s="19" t="n">
        <v>0.11225342768688</v>
      </c>
      <c r="G8" s="19" t="n">
        <v>0.112114687274176</v>
      </c>
      <c r="H8" s="19" t="n">
        <v>0.127481844592873</v>
      </c>
      <c r="I8" s="19" t="n">
        <v>0.0961984287132018</v>
      </c>
      <c r="J8" s="19" t="n">
        <v>0.108880331727265</v>
      </c>
      <c r="K8" s="19" t="n">
        <v>0.12674511419161</v>
      </c>
      <c r="L8" s="19" t="n">
        <v>0.119540790164019</v>
      </c>
    </row>
    <row r="9">
      <c r="B9" s="20" t="s">
        <v>88</v>
      </c>
      <c r="C9" s="19" t="n">
        <v>0.157906353657724</v>
      </c>
      <c r="D9" s="19" t="n">
        <v>0.197729518666182</v>
      </c>
      <c r="E9" s="19" t="n">
        <v>0.647509154456535</v>
      </c>
      <c r="F9" s="19" t="n">
        <v>0.625649079400488</v>
      </c>
      <c r="G9" s="19" t="n">
        <v>0.35550549979459</v>
      </c>
      <c r="H9" s="19" t="n">
        <v>0.542203472919348</v>
      </c>
      <c r="I9" s="19" t="n">
        <v>0.394423254290127</v>
      </c>
      <c r="J9" s="19" t="n">
        <v>0.361902919958914</v>
      </c>
      <c r="K9" s="19" t="n">
        <v>0.675752632976709</v>
      </c>
      <c r="L9" s="19" t="n">
        <v>0.629332990061635</v>
      </c>
    </row>
    <row r="10">
      <c r="B10" s="18"/>
      <c r="C10" s="18"/>
      <c r="D10" s="18"/>
      <c r="E10" s="18"/>
      <c r="F10" s="18"/>
      <c r="G10" s="18"/>
      <c r="H10" s="18"/>
      <c r="I10" s="18"/>
      <c r="J10" s="18"/>
      <c r="K10" s="18"/>
      <c r="L10" s="18"/>
    </row>
    <row r="11">
      <c r="B11" t="s">
        <v>80</v>
      </c>
    </row>
    <row r="12">
      <c r="B12" t="s">
        <v>81</v>
      </c>
    </row>
    <row r="16">
      <c r="B16" s="9" t="str">
        <f>=HYPERLINK("#'Contents'!A1", "Return to Contents")</f>
      </c>
    </row>
  </sheetData>
  <mergeCells count="1">
    <mergeCell ref="D2:M2"/>
  </mergeCells>
  <pageMargins left="0.7" right="0.7" top="0.75" bottom="0.75" header="0.3" footer="0.3"/>
  <pageSetup paperSize="9" orientation="portrait" horizontalDpi="300" verticalDpi="300" r:id="rId2"/>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0.791091068525028</v>
      </c>
      <c r="D9" s="19" t="n">
        <v>0.788714574570603</v>
      </c>
      <c r="E9" s="19" t="n">
        <v>0.792100779967666</v>
      </c>
      <c r="F9" s="19"/>
      <c r="G9" s="19" t="n">
        <v>0.862830526666269</v>
      </c>
      <c r="H9" s="19" t="n">
        <v>0.776728691212374</v>
      </c>
      <c r="I9" s="19" t="n">
        <v>0.786047755920546</v>
      </c>
      <c r="J9" s="19" t="n">
        <v>0.778899423463011</v>
      </c>
      <c r="K9" s="19" t="n">
        <v>0.742286831092067</v>
      </c>
      <c r="L9" s="19" t="n">
        <v>0.814449444545311</v>
      </c>
      <c r="M9" s="19"/>
      <c r="N9" s="19" t="n">
        <v>0.858107044652182</v>
      </c>
      <c r="O9" s="19" t="n">
        <v>0.767919045163194</v>
      </c>
      <c r="P9" s="19" t="n">
        <v>0.796270240404696</v>
      </c>
      <c r="Q9" s="19" t="n">
        <v>0.735794484218923</v>
      </c>
      <c r="R9" s="19"/>
      <c r="S9" s="19" t="n">
        <v>0.804297900158258</v>
      </c>
      <c r="T9" s="19" t="n">
        <v>0.813641339535634</v>
      </c>
      <c r="U9" s="19" t="n">
        <v>0.760329770714466</v>
      </c>
      <c r="V9" s="19" t="n">
        <v>0.79453279142619</v>
      </c>
      <c r="W9" s="19" t="n">
        <v>0.783770771146702</v>
      </c>
      <c r="X9" s="19" t="n">
        <v>0.761359267887474</v>
      </c>
      <c r="Y9" s="19" t="n">
        <v>0.783645976501206</v>
      </c>
      <c r="Z9" s="19" t="n">
        <v>0.81723241071734</v>
      </c>
      <c r="AA9" s="19" t="n">
        <v>0.793018899455447</v>
      </c>
      <c r="AB9" s="19"/>
      <c r="AC9" s="19" t="n">
        <v>0.771592910374608</v>
      </c>
      <c r="AD9" s="19" t="n">
        <v>0.824586392354888</v>
      </c>
      <c r="AE9" s="19" t="n">
        <v>0.729719117507263</v>
      </c>
      <c r="AF9" s="19"/>
      <c r="AG9" s="19" t="n">
        <v>0.822631223749697</v>
      </c>
      <c r="AH9" s="19" t="n">
        <v>0.780230037297679</v>
      </c>
      <c r="AI9" s="19" t="n">
        <v>0.786496589864097</v>
      </c>
      <c r="AJ9" s="19" t="n">
        <v>0.671174369014957</v>
      </c>
      <c r="AK9" s="19" t="n">
        <v>0.751401468167904</v>
      </c>
      <c r="AL9" s="19"/>
      <c r="AM9" s="19" t="n">
        <v>0.850268822401181</v>
      </c>
      <c r="AN9" s="19" t="n">
        <v>0.815351843307497</v>
      </c>
      <c r="AO9" s="19" t="n">
        <v>0.797757331595076</v>
      </c>
      <c r="AP9" s="19"/>
      <c r="AQ9" s="19" t="n">
        <v>0.735881815209003</v>
      </c>
      <c r="AR9" s="19" t="n">
        <v>0.799613354284874</v>
      </c>
      <c r="AS9" s="19" t="n">
        <v>0.81077556444517</v>
      </c>
      <c r="AT9" s="19" t="n">
        <v>0.83618528069677</v>
      </c>
      <c r="AU9" s="19" t="n">
        <v>1</v>
      </c>
    </row>
    <row r="10">
      <c r="B10" s="20" t="s">
        <v>188</v>
      </c>
      <c r="C10" s="19" t="n">
        <v>0.0510025778172482</v>
      </c>
      <c r="D10" s="19" t="n">
        <v>0.054046476311836</v>
      </c>
      <c r="E10" s="19" t="n">
        <v>0.0484518690232945</v>
      </c>
      <c r="F10" s="19"/>
      <c r="G10" s="19" t="n">
        <v>0.0421588723914161</v>
      </c>
      <c r="H10" s="19" t="n">
        <v>0.0815948869096556</v>
      </c>
      <c r="I10" s="19" t="n">
        <v>0.0349760742513346</v>
      </c>
      <c r="J10" s="19" t="n">
        <v>0.0498460740364031</v>
      </c>
      <c r="K10" s="19" t="n">
        <v>0.0610116063584994</v>
      </c>
      <c r="L10" s="19" t="n">
        <v>0.0379202141536072</v>
      </c>
      <c r="M10" s="19"/>
      <c r="N10" s="19" t="n">
        <v>0.0337916110187397</v>
      </c>
      <c r="O10" s="19" t="n">
        <v>0.0549614676770745</v>
      </c>
      <c r="P10" s="19" t="n">
        <v>0.0524717556335523</v>
      </c>
      <c r="Q10" s="19" t="n">
        <v>0.0647844131811577</v>
      </c>
      <c r="R10" s="19"/>
      <c r="S10" s="19" t="n">
        <v>0.0665895885944982</v>
      </c>
      <c r="T10" s="19" t="n">
        <v>0.0476063798923766</v>
      </c>
      <c r="U10" s="19" t="n">
        <v>0.0218234776993734</v>
      </c>
      <c r="V10" s="19" t="n">
        <v>0.0649435510849852</v>
      </c>
      <c r="W10" s="19" t="n">
        <v>0.0459834267050611</v>
      </c>
      <c r="X10" s="19" t="n">
        <v>0.0605303991179309</v>
      </c>
      <c r="Y10" s="19" t="n">
        <v>0.0164415366966927</v>
      </c>
      <c r="Z10" s="19" t="n">
        <v>0.0424728886828108</v>
      </c>
      <c r="AA10" s="19" t="n">
        <v>0.072522070660163</v>
      </c>
      <c r="AB10" s="19"/>
      <c r="AC10" s="19" t="n">
        <v>0.0584641938859738</v>
      </c>
      <c r="AD10" s="19" t="n">
        <v>0.048410545253382</v>
      </c>
      <c r="AE10" s="19" t="n">
        <v>0.0465763425251766</v>
      </c>
      <c r="AF10" s="19"/>
      <c r="AG10" s="19" t="n">
        <v>0.046120189116402</v>
      </c>
      <c r="AH10" s="19" t="n">
        <v>0.0603730627021975</v>
      </c>
      <c r="AI10" s="19" t="n">
        <v>0.0457638064417682</v>
      </c>
      <c r="AJ10" s="19" t="n">
        <v>0.0285172435194731</v>
      </c>
      <c r="AK10" s="19" t="n">
        <v>0.0512207707361559</v>
      </c>
      <c r="AL10" s="19"/>
      <c r="AM10" s="19" t="n">
        <v>0.0518140457435896</v>
      </c>
      <c r="AN10" s="19" t="n">
        <v>0.052222008796941</v>
      </c>
      <c r="AO10" s="19" t="n">
        <v>0.0670900593132389</v>
      </c>
      <c r="AP10" s="19"/>
      <c r="AQ10" s="19" t="n">
        <v>0.0464298766006454</v>
      </c>
      <c r="AR10" s="19" t="n">
        <v>0.0706595542855315</v>
      </c>
      <c r="AS10" s="19" t="n">
        <v>0.0594362592980085</v>
      </c>
      <c r="AT10" s="19" t="n">
        <v>0.0299350839866176</v>
      </c>
      <c r="AU10" s="19" t="n">
        <v>0</v>
      </c>
    </row>
    <row r="11">
      <c r="B11" s="20" t="s">
        <v>88</v>
      </c>
      <c r="C11" s="21" t="n">
        <v>0.157906353657724</v>
      </c>
      <c r="D11" s="21" t="n">
        <v>0.157238949117561</v>
      </c>
      <c r="E11" s="21" t="n">
        <v>0.15944735100904</v>
      </c>
      <c r="F11" s="21"/>
      <c r="G11" s="21" t="n">
        <v>0.095010600942315</v>
      </c>
      <c r="H11" s="21" t="n">
        <v>0.14167642187797</v>
      </c>
      <c r="I11" s="21" t="n">
        <v>0.178976169828119</v>
      </c>
      <c r="J11" s="21" t="n">
        <v>0.171254502500586</v>
      </c>
      <c r="K11" s="21" t="n">
        <v>0.196701562549434</v>
      </c>
      <c r="L11" s="21" t="n">
        <v>0.147630341301082</v>
      </c>
      <c r="M11" s="21"/>
      <c r="N11" s="21" t="n">
        <v>0.108101344329078</v>
      </c>
      <c r="O11" s="21" t="n">
        <v>0.177119487159731</v>
      </c>
      <c r="P11" s="21" t="n">
        <v>0.151258003961752</v>
      </c>
      <c r="Q11" s="21" t="n">
        <v>0.199421102599919</v>
      </c>
      <c r="R11" s="21"/>
      <c r="S11" s="21" t="n">
        <v>0.129112511247244</v>
      </c>
      <c r="T11" s="21" t="n">
        <v>0.138752280571989</v>
      </c>
      <c r="U11" s="21" t="n">
        <v>0.217846751586161</v>
      </c>
      <c r="V11" s="21" t="n">
        <v>0.140523657488825</v>
      </c>
      <c r="W11" s="21" t="n">
        <v>0.170245802148236</v>
      </c>
      <c r="X11" s="21" t="n">
        <v>0.178110332994595</v>
      </c>
      <c r="Y11" s="21" t="n">
        <v>0.199912486802101</v>
      </c>
      <c r="Z11" s="21" t="n">
        <v>0.140294700599849</v>
      </c>
      <c r="AA11" s="21" t="n">
        <v>0.13445902988439</v>
      </c>
      <c r="AB11" s="21"/>
      <c r="AC11" s="21" t="n">
        <v>0.169942895739418</v>
      </c>
      <c r="AD11" s="21" t="n">
        <v>0.12700306239173</v>
      </c>
      <c r="AE11" s="21" t="n">
        <v>0.22370453996756</v>
      </c>
      <c r="AF11" s="21"/>
      <c r="AG11" s="21" t="n">
        <v>0.131248587133901</v>
      </c>
      <c r="AH11" s="21" t="n">
        <v>0.159396900000123</v>
      </c>
      <c r="AI11" s="21" t="n">
        <v>0.167739603694134</v>
      </c>
      <c r="AJ11" s="21" t="n">
        <v>0.30030838746557</v>
      </c>
      <c r="AK11" s="21" t="n">
        <v>0.19737776109594</v>
      </c>
      <c r="AL11" s="21"/>
      <c r="AM11" s="21" t="n">
        <v>0.0979171318552296</v>
      </c>
      <c r="AN11" s="21" t="n">
        <v>0.132426147895562</v>
      </c>
      <c r="AO11" s="21" t="n">
        <v>0.135152609091685</v>
      </c>
      <c r="AP11" s="21"/>
      <c r="AQ11" s="21" t="n">
        <v>0.217688308190352</v>
      </c>
      <c r="AR11" s="21" t="n">
        <v>0.129727091429594</v>
      </c>
      <c r="AS11" s="21" t="n">
        <v>0.129788176256822</v>
      </c>
      <c r="AT11" s="21" t="n">
        <v>0.133879635316612</v>
      </c>
      <c r="AU11" s="21" t="n">
        <v>0</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191</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0.721710126462194</v>
      </c>
      <c r="D9" s="19" t="n">
        <v>0.725810183759173</v>
      </c>
      <c r="E9" s="19" t="n">
        <v>0.717068325477599</v>
      </c>
      <c r="F9" s="19"/>
      <c r="G9" s="19" t="n">
        <v>0.746324941430477</v>
      </c>
      <c r="H9" s="19" t="n">
        <v>0.684219172532053</v>
      </c>
      <c r="I9" s="19" t="n">
        <v>0.68530294904413</v>
      </c>
      <c r="J9" s="19" t="n">
        <v>0.732260127177003</v>
      </c>
      <c r="K9" s="19" t="n">
        <v>0.708412656914765</v>
      </c>
      <c r="L9" s="19" t="n">
        <v>0.764730761576326</v>
      </c>
      <c r="M9" s="19"/>
      <c r="N9" s="19" t="n">
        <v>0.684284817710178</v>
      </c>
      <c r="O9" s="19" t="n">
        <v>0.682975656282662</v>
      </c>
      <c r="P9" s="19" t="n">
        <v>0.804619869436905</v>
      </c>
      <c r="Q9" s="19" t="n">
        <v>0.72804614461245</v>
      </c>
      <c r="R9" s="19"/>
      <c r="S9" s="19" t="n">
        <v>0.652938430084862</v>
      </c>
      <c r="T9" s="19" t="n">
        <v>0.715501944326185</v>
      </c>
      <c r="U9" s="19" t="n">
        <v>0.702091205518281</v>
      </c>
      <c r="V9" s="19" t="n">
        <v>0.735316830908141</v>
      </c>
      <c r="W9" s="19" t="n">
        <v>0.761963853991747</v>
      </c>
      <c r="X9" s="19" t="n">
        <v>0.730049825536782</v>
      </c>
      <c r="Y9" s="19" t="n">
        <v>0.739445194392475</v>
      </c>
      <c r="Z9" s="19" t="n">
        <v>0.791176202351899</v>
      </c>
      <c r="AA9" s="19" t="n">
        <v>0.743347486236774</v>
      </c>
      <c r="AB9" s="19"/>
      <c r="AC9" s="19" t="n">
        <v>0.781983607166436</v>
      </c>
      <c r="AD9" s="19" t="n">
        <v>0.688909371315323</v>
      </c>
      <c r="AE9" s="19" t="n">
        <v>0.653029877162993</v>
      </c>
      <c r="AF9" s="19"/>
      <c r="AG9" s="19" t="n">
        <v>0.772890473894548</v>
      </c>
      <c r="AH9" s="19" t="n">
        <v>0.692374751965491</v>
      </c>
      <c r="AI9" s="19" t="n">
        <v>0.65051218179135</v>
      </c>
      <c r="AJ9" s="19" t="n">
        <v>0.612004990029551</v>
      </c>
      <c r="AK9" s="19" t="n">
        <v>0.676689242862503</v>
      </c>
      <c r="AL9" s="19"/>
      <c r="AM9" s="19" t="n">
        <v>0.769305574140242</v>
      </c>
      <c r="AN9" s="19" t="n">
        <v>0.708479888943089</v>
      </c>
      <c r="AO9" s="19" t="n">
        <v>0.638145927566186</v>
      </c>
      <c r="AP9" s="19"/>
      <c r="AQ9" s="19" t="n">
        <v>0.760167127253652</v>
      </c>
      <c r="AR9" s="19" t="n">
        <v>0.730317167744956</v>
      </c>
      <c r="AS9" s="19" t="n">
        <v>0.655512430544572</v>
      </c>
      <c r="AT9" s="19" t="n">
        <v>0.667479016497716</v>
      </c>
      <c r="AU9" s="19" t="n">
        <v>0.854562265281343</v>
      </c>
    </row>
    <row r="10">
      <c r="B10" s="20" t="s">
        <v>188</v>
      </c>
      <c r="C10" s="19" t="n">
        <v>0.0805603548716247</v>
      </c>
      <c r="D10" s="19" t="n">
        <v>0.0823921787528807</v>
      </c>
      <c r="E10" s="19" t="n">
        <v>0.0785063041424334</v>
      </c>
      <c r="F10" s="19"/>
      <c r="G10" s="19" t="n">
        <v>0.120562325904707</v>
      </c>
      <c r="H10" s="19" t="n">
        <v>0.106389017706873</v>
      </c>
      <c r="I10" s="19" t="n">
        <v>0.0749719764901826</v>
      </c>
      <c r="J10" s="19" t="n">
        <v>0.0587339431338268</v>
      </c>
      <c r="K10" s="19" t="n">
        <v>0.0783646147909249</v>
      </c>
      <c r="L10" s="19" t="n">
        <v>0.0645631680226264</v>
      </c>
      <c r="M10" s="19"/>
      <c r="N10" s="19" t="n">
        <v>0.116304555955003</v>
      </c>
      <c r="O10" s="19" t="n">
        <v>0.0795855688383388</v>
      </c>
      <c r="P10" s="19" t="n">
        <v>0.0493127412885201</v>
      </c>
      <c r="Q10" s="19" t="n">
        <v>0.0695815498886454</v>
      </c>
      <c r="R10" s="19"/>
      <c r="S10" s="19" t="n">
        <v>0.127514076348595</v>
      </c>
      <c r="T10" s="19" t="n">
        <v>0.0833219956205031</v>
      </c>
      <c r="U10" s="19" t="n">
        <v>0.0484337334243462</v>
      </c>
      <c r="V10" s="19" t="n">
        <v>0.0625112105764168</v>
      </c>
      <c r="W10" s="19" t="n">
        <v>0.0627969738842922</v>
      </c>
      <c r="X10" s="19" t="n">
        <v>0.093304795716854</v>
      </c>
      <c r="Y10" s="19" t="n">
        <v>0.0781497393280696</v>
      </c>
      <c r="Z10" s="19" t="n">
        <v>0.0893108669807266</v>
      </c>
      <c r="AA10" s="19" t="n">
        <v>0.0612186808034587</v>
      </c>
      <c r="AB10" s="19"/>
      <c r="AC10" s="19" t="n">
        <v>0.0628803220474589</v>
      </c>
      <c r="AD10" s="19" t="n">
        <v>0.0830751908635955</v>
      </c>
      <c r="AE10" s="19" t="n">
        <v>0.106205561086567</v>
      </c>
      <c r="AF10" s="19"/>
      <c r="AG10" s="19" t="n">
        <v>0.0605743511284344</v>
      </c>
      <c r="AH10" s="19" t="n">
        <v>0.0919582357471931</v>
      </c>
      <c r="AI10" s="19" t="n">
        <v>0.0909490739931519</v>
      </c>
      <c r="AJ10" s="19" t="n">
        <v>0.205491880367055</v>
      </c>
      <c r="AK10" s="19" t="n">
        <v>0.0864807441047483</v>
      </c>
      <c r="AL10" s="19"/>
      <c r="AM10" s="19" t="n">
        <v>0.072189584476586</v>
      </c>
      <c r="AN10" s="19" t="n">
        <v>0.0996062768669811</v>
      </c>
      <c r="AO10" s="19" t="n">
        <v>0.107598887616157</v>
      </c>
      <c r="AP10" s="19"/>
      <c r="AQ10" s="19" t="n">
        <v>0.0618895522174151</v>
      </c>
      <c r="AR10" s="19" t="n">
        <v>0.0731195274128295</v>
      </c>
      <c r="AS10" s="19" t="n">
        <v>0.0994178588482852</v>
      </c>
      <c r="AT10" s="19" t="n">
        <v>0.117749141433532</v>
      </c>
      <c r="AU10" s="19" t="n">
        <v>0.114261118650912</v>
      </c>
    </row>
    <row r="11">
      <c r="B11" s="20" t="s">
        <v>88</v>
      </c>
      <c r="C11" s="21" t="n">
        <v>0.197729518666182</v>
      </c>
      <c r="D11" s="21" t="n">
        <v>0.191797637487946</v>
      </c>
      <c r="E11" s="21" t="n">
        <v>0.204425370379967</v>
      </c>
      <c r="F11" s="21"/>
      <c r="G11" s="21" t="n">
        <v>0.133112732664816</v>
      </c>
      <c r="H11" s="21" t="n">
        <v>0.209391809761074</v>
      </c>
      <c r="I11" s="21" t="n">
        <v>0.239725074465687</v>
      </c>
      <c r="J11" s="21" t="n">
        <v>0.20900592968917</v>
      </c>
      <c r="K11" s="21" t="n">
        <v>0.21322272829431</v>
      </c>
      <c r="L11" s="21" t="n">
        <v>0.170706070401047</v>
      </c>
      <c r="M11" s="21"/>
      <c r="N11" s="21" t="n">
        <v>0.199410626334819</v>
      </c>
      <c r="O11" s="21" t="n">
        <v>0.237438774878999</v>
      </c>
      <c r="P11" s="21" t="n">
        <v>0.146067389274575</v>
      </c>
      <c r="Q11" s="21" t="n">
        <v>0.202372305498904</v>
      </c>
      <c r="R11" s="21"/>
      <c r="S11" s="21" t="n">
        <v>0.219547493566543</v>
      </c>
      <c r="T11" s="21" t="n">
        <v>0.201176060053312</v>
      </c>
      <c r="U11" s="21" t="n">
        <v>0.249475061057372</v>
      </c>
      <c r="V11" s="21" t="n">
        <v>0.202171958515442</v>
      </c>
      <c r="W11" s="21" t="n">
        <v>0.17523917212396</v>
      </c>
      <c r="X11" s="21" t="n">
        <v>0.176645378746364</v>
      </c>
      <c r="Y11" s="21" t="n">
        <v>0.182405066279456</v>
      </c>
      <c r="Z11" s="21" t="n">
        <v>0.119512930667374</v>
      </c>
      <c r="AA11" s="21" t="n">
        <v>0.195433832959768</v>
      </c>
      <c r="AB11" s="21"/>
      <c r="AC11" s="21" t="n">
        <v>0.155136070786105</v>
      </c>
      <c r="AD11" s="21" t="n">
        <v>0.228015437821081</v>
      </c>
      <c r="AE11" s="21" t="n">
        <v>0.24076456175044</v>
      </c>
      <c r="AF11" s="21"/>
      <c r="AG11" s="21" t="n">
        <v>0.166535174977018</v>
      </c>
      <c r="AH11" s="21" t="n">
        <v>0.215667012287316</v>
      </c>
      <c r="AI11" s="21" t="n">
        <v>0.258538744215498</v>
      </c>
      <c r="AJ11" s="21" t="n">
        <v>0.182503129603394</v>
      </c>
      <c r="AK11" s="21" t="n">
        <v>0.236830013032749</v>
      </c>
      <c r="AL11" s="21"/>
      <c r="AM11" s="21" t="n">
        <v>0.158504841383172</v>
      </c>
      <c r="AN11" s="21" t="n">
        <v>0.19191383418993</v>
      </c>
      <c r="AO11" s="21" t="n">
        <v>0.254255184817657</v>
      </c>
      <c r="AP11" s="21"/>
      <c r="AQ11" s="21" t="n">
        <v>0.177943320528933</v>
      </c>
      <c r="AR11" s="21" t="n">
        <v>0.196563304842215</v>
      </c>
      <c r="AS11" s="21" t="n">
        <v>0.245069710607143</v>
      </c>
      <c r="AT11" s="21" t="n">
        <v>0.214771842068752</v>
      </c>
      <c r="AU11" s="21" t="n">
        <v>0.0311766160677447</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192</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0.241586378748502</v>
      </c>
      <c r="D9" s="19" t="n">
        <v>0.245671693888542</v>
      </c>
      <c r="E9" s="19" t="n">
        <v>0.237977553932199</v>
      </c>
      <c r="F9" s="19"/>
      <c r="G9" s="19" t="n">
        <v>0.25473501959829</v>
      </c>
      <c r="H9" s="19" t="n">
        <v>0.377175274141838</v>
      </c>
      <c r="I9" s="19" t="n">
        <v>0.27551935131477</v>
      </c>
      <c r="J9" s="19" t="n">
        <v>0.22257345240049</v>
      </c>
      <c r="K9" s="19" t="n">
        <v>0.195026984670013</v>
      </c>
      <c r="L9" s="19" t="n">
        <v>0.158565991064106</v>
      </c>
      <c r="M9" s="19"/>
      <c r="N9" s="19" t="n">
        <v>0.237087631820604</v>
      </c>
      <c r="O9" s="19" t="n">
        <v>0.185365450421111</v>
      </c>
      <c r="P9" s="19" t="n">
        <v>0.278988787378342</v>
      </c>
      <c r="Q9" s="19" t="n">
        <v>0.269233695433492</v>
      </c>
      <c r="R9" s="19"/>
      <c r="S9" s="19" t="n">
        <v>0.313561875780857</v>
      </c>
      <c r="T9" s="19" t="n">
        <v>0.170952139786136</v>
      </c>
      <c r="U9" s="19" t="n">
        <v>0.160070869771171</v>
      </c>
      <c r="V9" s="19" t="n">
        <v>0.215621388320946</v>
      </c>
      <c r="W9" s="19" t="n">
        <v>0.218833087523402</v>
      </c>
      <c r="X9" s="19" t="n">
        <v>0.254944628276258</v>
      </c>
      <c r="Y9" s="19" t="n">
        <v>0.232661557624167</v>
      </c>
      <c r="Z9" s="19" t="n">
        <v>0.294420709535831</v>
      </c>
      <c r="AA9" s="19" t="n">
        <v>0.320951769398549</v>
      </c>
      <c r="AB9" s="19"/>
      <c r="AC9" s="19" t="n">
        <v>0.22191955171009</v>
      </c>
      <c r="AD9" s="19" t="n">
        <v>0.244331029522761</v>
      </c>
      <c r="AE9" s="19" t="n">
        <v>0.312818650732496</v>
      </c>
      <c r="AF9" s="19"/>
      <c r="AG9" s="19" t="n">
        <v>0.234483390096906</v>
      </c>
      <c r="AH9" s="19" t="n">
        <v>0.271096874495467</v>
      </c>
      <c r="AI9" s="19" t="n">
        <v>0.169589604439922</v>
      </c>
      <c r="AJ9" s="19" t="n">
        <v>0.181387517180609</v>
      </c>
      <c r="AK9" s="19" t="n">
        <v>0.243236207056599</v>
      </c>
      <c r="AL9" s="19"/>
      <c r="AM9" s="19" t="n">
        <v>0.292401892612487</v>
      </c>
      <c r="AN9" s="19" t="n">
        <v>0.267513530048058</v>
      </c>
      <c r="AO9" s="19" t="n">
        <v>0.196396621313282</v>
      </c>
      <c r="AP9" s="19"/>
      <c r="AQ9" s="19" t="n">
        <v>0.23203512839809</v>
      </c>
      <c r="AR9" s="19" t="n">
        <v>0.203314993128305</v>
      </c>
      <c r="AS9" s="19" t="n">
        <v>0.248382398344384</v>
      </c>
      <c r="AT9" s="19" t="n">
        <v>0.294836310756014</v>
      </c>
      <c r="AU9" s="19" t="n">
        <v>0.266747052899958</v>
      </c>
    </row>
    <row r="10">
      <c r="B10" s="20" t="s">
        <v>188</v>
      </c>
      <c r="C10" s="19" t="n">
        <v>0.110904466794963</v>
      </c>
      <c r="D10" s="19" t="n">
        <v>0.120333022676919</v>
      </c>
      <c r="E10" s="19" t="n">
        <v>0.101921692521125</v>
      </c>
      <c r="F10" s="19"/>
      <c r="G10" s="19" t="n">
        <v>0.226247123703472</v>
      </c>
      <c r="H10" s="19" t="n">
        <v>0.138764329150894</v>
      </c>
      <c r="I10" s="19" t="n">
        <v>0.121456773199425</v>
      </c>
      <c r="J10" s="19" t="n">
        <v>0.090131566769473</v>
      </c>
      <c r="K10" s="19" t="n">
        <v>0.0837334679822225</v>
      </c>
      <c r="L10" s="19" t="n">
        <v>0.0642573042106264</v>
      </c>
      <c r="M10" s="19"/>
      <c r="N10" s="19" t="n">
        <v>0.133391400118304</v>
      </c>
      <c r="O10" s="19" t="n">
        <v>0.116646370040807</v>
      </c>
      <c r="P10" s="19" t="n">
        <v>0.122043779237863</v>
      </c>
      <c r="Q10" s="19" t="n">
        <v>0.0721637742753741</v>
      </c>
      <c r="R10" s="19"/>
      <c r="S10" s="19" t="n">
        <v>0.181396699890418</v>
      </c>
      <c r="T10" s="19" t="n">
        <v>0.0899580313672684</v>
      </c>
      <c r="U10" s="19" t="n">
        <v>0.112558262624383</v>
      </c>
      <c r="V10" s="19" t="n">
        <v>0.0607642519416597</v>
      </c>
      <c r="W10" s="19" t="n">
        <v>0.0966129715755926</v>
      </c>
      <c r="X10" s="19" t="n">
        <v>0.139179063540578</v>
      </c>
      <c r="Y10" s="19" t="n">
        <v>0.0915546168091526</v>
      </c>
      <c r="Z10" s="19" t="n">
        <v>0.0826340457861296</v>
      </c>
      <c r="AA10" s="19" t="n">
        <v>0.105255721540025</v>
      </c>
      <c r="AB10" s="19"/>
      <c r="AC10" s="19" t="n">
        <v>0.100910314671892</v>
      </c>
      <c r="AD10" s="19" t="n">
        <v>0.109490380399417</v>
      </c>
      <c r="AE10" s="19" t="n">
        <v>0.108956613984617</v>
      </c>
      <c r="AF10" s="19"/>
      <c r="AG10" s="19" t="n">
        <v>0.101307322621481</v>
      </c>
      <c r="AH10" s="19" t="n">
        <v>0.135801287175194</v>
      </c>
      <c r="AI10" s="19" t="n">
        <v>0.0944123581938383</v>
      </c>
      <c r="AJ10" s="19" t="n">
        <v>0.20209400589866</v>
      </c>
      <c r="AK10" s="19" t="n">
        <v>0.0805734581663227</v>
      </c>
      <c r="AL10" s="19"/>
      <c r="AM10" s="19" t="n">
        <v>0.102026516962858</v>
      </c>
      <c r="AN10" s="19" t="n">
        <v>0.129286928920808</v>
      </c>
      <c r="AO10" s="19" t="n">
        <v>0.186285157711765</v>
      </c>
      <c r="AP10" s="19"/>
      <c r="AQ10" s="19" t="n">
        <v>0.0765107988037881</v>
      </c>
      <c r="AR10" s="19" t="n">
        <v>0.118731331289726</v>
      </c>
      <c r="AS10" s="19" t="n">
        <v>0.132105782003828</v>
      </c>
      <c r="AT10" s="19" t="n">
        <v>0.143919849897295</v>
      </c>
      <c r="AU10" s="19" t="n">
        <v>0.130626633788386</v>
      </c>
    </row>
    <row r="11">
      <c r="B11" s="20" t="s">
        <v>88</v>
      </c>
      <c r="C11" s="21" t="n">
        <v>0.647509154456535</v>
      </c>
      <c r="D11" s="21" t="n">
        <v>0.633995283434539</v>
      </c>
      <c r="E11" s="21" t="n">
        <v>0.660100753546676</v>
      </c>
      <c r="F11" s="21"/>
      <c r="G11" s="21" t="n">
        <v>0.519017856698239</v>
      </c>
      <c r="H11" s="21" t="n">
        <v>0.484060396707269</v>
      </c>
      <c r="I11" s="21" t="n">
        <v>0.603023875485805</v>
      </c>
      <c r="J11" s="21" t="n">
        <v>0.687294980830037</v>
      </c>
      <c r="K11" s="21" t="n">
        <v>0.721239547347765</v>
      </c>
      <c r="L11" s="21" t="n">
        <v>0.777176704725268</v>
      </c>
      <c r="M11" s="21"/>
      <c r="N11" s="21" t="n">
        <v>0.629520968061092</v>
      </c>
      <c r="O11" s="21" t="n">
        <v>0.697988179538082</v>
      </c>
      <c r="P11" s="21" t="n">
        <v>0.598967433383795</v>
      </c>
      <c r="Q11" s="21" t="n">
        <v>0.658602530291134</v>
      </c>
      <c r="R11" s="21"/>
      <c r="S11" s="21" t="n">
        <v>0.505041424328725</v>
      </c>
      <c r="T11" s="21" t="n">
        <v>0.739089828846596</v>
      </c>
      <c r="U11" s="21" t="n">
        <v>0.727370867604446</v>
      </c>
      <c r="V11" s="21" t="n">
        <v>0.723614359737394</v>
      </c>
      <c r="W11" s="21" t="n">
        <v>0.684553940901005</v>
      </c>
      <c r="X11" s="21" t="n">
        <v>0.605876308183164</v>
      </c>
      <c r="Y11" s="21" t="n">
        <v>0.67578382556668</v>
      </c>
      <c r="Z11" s="21" t="n">
        <v>0.62294524467804</v>
      </c>
      <c r="AA11" s="21" t="n">
        <v>0.573792509061426</v>
      </c>
      <c r="AB11" s="21"/>
      <c r="AC11" s="21" t="n">
        <v>0.677170133618018</v>
      </c>
      <c r="AD11" s="21" t="n">
        <v>0.646178590077822</v>
      </c>
      <c r="AE11" s="21" t="n">
        <v>0.578224735282887</v>
      </c>
      <c r="AF11" s="21"/>
      <c r="AG11" s="21" t="n">
        <v>0.664209287281613</v>
      </c>
      <c r="AH11" s="21" t="n">
        <v>0.593101838329339</v>
      </c>
      <c r="AI11" s="21" t="n">
        <v>0.73599803736624</v>
      </c>
      <c r="AJ11" s="21" t="n">
        <v>0.61651847692073</v>
      </c>
      <c r="AK11" s="21" t="n">
        <v>0.676190334777079</v>
      </c>
      <c r="AL11" s="21"/>
      <c r="AM11" s="21" t="n">
        <v>0.605571590424655</v>
      </c>
      <c r="AN11" s="21" t="n">
        <v>0.603199541031134</v>
      </c>
      <c r="AO11" s="21" t="n">
        <v>0.617318220974953</v>
      </c>
      <c r="AP11" s="21"/>
      <c r="AQ11" s="21" t="n">
        <v>0.691454072798122</v>
      </c>
      <c r="AR11" s="21" t="n">
        <v>0.677953675581969</v>
      </c>
      <c r="AS11" s="21" t="n">
        <v>0.619511819651788</v>
      </c>
      <c r="AT11" s="21" t="n">
        <v>0.561243839346692</v>
      </c>
      <c r="AU11" s="21" t="n">
        <v>0.602626313311655</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0.262097492912632</v>
      </c>
      <c r="D9" s="19" t="n">
        <v>0.266399849230886</v>
      </c>
      <c r="E9" s="19" t="n">
        <v>0.258678004135059</v>
      </c>
      <c r="F9" s="19"/>
      <c r="G9" s="19" t="n">
        <v>0.322792400045345</v>
      </c>
      <c r="H9" s="19" t="n">
        <v>0.303812521489309</v>
      </c>
      <c r="I9" s="19" t="n">
        <v>0.286665958481565</v>
      </c>
      <c r="J9" s="19" t="n">
        <v>0.362791564100763</v>
      </c>
      <c r="K9" s="19" t="n">
        <v>0.245930273720975</v>
      </c>
      <c r="L9" s="19" t="n">
        <v>0.126271860558067</v>
      </c>
      <c r="M9" s="19"/>
      <c r="N9" s="19" t="n">
        <v>0.280995323709438</v>
      </c>
      <c r="O9" s="19" t="n">
        <v>0.267627210436079</v>
      </c>
      <c r="P9" s="19" t="n">
        <v>0.262313119963872</v>
      </c>
      <c r="Q9" s="19" t="n">
        <v>0.232925679682651</v>
      </c>
      <c r="R9" s="19"/>
      <c r="S9" s="19" t="n">
        <v>0.261571035731699</v>
      </c>
      <c r="T9" s="19" t="n">
        <v>0.197404445386477</v>
      </c>
      <c r="U9" s="19" t="n">
        <v>0.248158604664987</v>
      </c>
      <c r="V9" s="19" t="n">
        <v>0.209743333986283</v>
      </c>
      <c r="W9" s="19" t="n">
        <v>0.315210986088385</v>
      </c>
      <c r="X9" s="19" t="n">
        <v>0.25943479158819</v>
      </c>
      <c r="Y9" s="19" t="n">
        <v>0.292691516176351</v>
      </c>
      <c r="Z9" s="19" t="n">
        <v>0.289549871787039</v>
      </c>
      <c r="AA9" s="19" t="n">
        <v>0.332506556620902</v>
      </c>
      <c r="AB9" s="19"/>
      <c r="AC9" s="19" t="n">
        <v>0.228519142889004</v>
      </c>
      <c r="AD9" s="19" t="n">
        <v>0.282960560087837</v>
      </c>
      <c r="AE9" s="19" t="n">
        <v>0.299258225764197</v>
      </c>
      <c r="AF9" s="19"/>
      <c r="AG9" s="19" t="n">
        <v>0.247347274947467</v>
      </c>
      <c r="AH9" s="19" t="n">
        <v>0.276943321326848</v>
      </c>
      <c r="AI9" s="19" t="n">
        <v>0.209317595734357</v>
      </c>
      <c r="AJ9" s="19" t="n">
        <v>0.322063908822219</v>
      </c>
      <c r="AK9" s="19" t="n">
        <v>0.260406708457908</v>
      </c>
      <c r="AL9" s="19"/>
      <c r="AM9" s="19" t="n">
        <v>0.254524803495339</v>
      </c>
      <c r="AN9" s="19" t="n">
        <v>0.308783691571087</v>
      </c>
      <c r="AO9" s="19" t="n">
        <v>0.28580078734712</v>
      </c>
      <c r="AP9" s="19"/>
      <c r="AQ9" s="19" t="n">
        <v>0.234934427128507</v>
      </c>
      <c r="AR9" s="19" t="n">
        <v>0.252882439188346</v>
      </c>
      <c r="AS9" s="19" t="n">
        <v>0.265690171662988</v>
      </c>
      <c r="AT9" s="19" t="n">
        <v>0.315656600735441</v>
      </c>
      <c r="AU9" s="19" t="n">
        <v>0.491778319685544</v>
      </c>
    </row>
    <row r="10">
      <c r="B10" s="20" t="s">
        <v>188</v>
      </c>
      <c r="C10" s="19" t="n">
        <v>0.11225342768688</v>
      </c>
      <c r="D10" s="19" t="n">
        <v>0.130229140183446</v>
      </c>
      <c r="E10" s="19" t="n">
        <v>0.0940940423315759</v>
      </c>
      <c r="F10" s="19"/>
      <c r="G10" s="19" t="n">
        <v>0.218944700730379</v>
      </c>
      <c r="H10" s="19" t="n">
        <v>0.148831138218818</v>
      </c>
      <c r="I10" s="19" t="n">
        <v>0.126231830866126</v>
      </c>
      <c r="J10" s="19" t="n">
        <v>0.0774314693853921</v>
      </c>
      <c r="K10" s="19" t="n">
        <v>0.0979545756915517</v>
      </c>
      <c r="L10" s="19" t="n">
        <v>0.0620494208950825</v>
      </c>
      <c r="M10" s="19"/>
      <c r="N10" s="19" t="n">
        <v>0.148355241585186</v>
      </c>
      <c r="O10" s="19" t="n">
        <v>0.099860989633617</v>
      </c>
      <c r="P10" s="19" t="n">
        <v>0.107633413474139</v>
      </c>
      <c r="Q10" s="19" t="n">
        <v>0.089733623696459</v>
      </c>
      <c r="R10" s="19"/>
      <c r="S10" s="19" t="n">
        <v>0.196109314373797</v>
      </c>
      <c r="T10" s="19" t="n">
        <v>0.0932118795692938</v>
      </c>
      <c r="U10" s="19" t="n">
        <v>0.0808335329979228</v>
      </c>
      <c r="V10" s="19" t="n">
        <v>0.0977422988360872</v>
      </c>
      <c r="W10" s="19" t="n">
        <v>0.0809240595330128</v>
      </c>
      <c r="X10" s="19" t="n">
        <v>0.145084208019849</v>
      </c>
      <c r="Y10" s="19" t="n">
        <v>0.0991948226990017</v>
      </c>
      <c r="Z10" s="19" t="n">
        <v>0.0421616343551738</v>
      </c>
      <c r="AA10" s="19" t="n">
        <v>0.102419413083885</v>
      </c>
      <c r="AB10" s="19"/>
      <c r="AC10" s="19" t="n">
        <v>0.0977790356232385</v>
      </c>
      <c r="AD10" s="19" t="n">
        <v>0.119707805168631</v>
      </c>
      <c r="AE10" s="19" t="n">
        <v>0.103684638159988</v>
      </c>
      <c r="AF10" s="19"/>
      <c r="AG10" s="19" t="n">
        <v>0.0925848540626923</v>
      </c>
      <c r="AH10" s="19" t="n">
        <v>0.135160372466576</v>
      </c>
      <c r="AI10" s="19" t="n">
        <v>0.0857756993601653</v>
      </c>
      <c r="AJ10" s="19" t="n">
        <v>0.174735075749579</v>
      </c>
      <c r="AK10" s="19" t="n">
        <v>0.0932415176193991</v>
      </c>
      <c r="AL10" s="19"/>
      <c r="AM10" s="19" t="n">
        <v>0.133853840457765</v>
      </c>
      <c r="AN10" s="19" t="n">
        <v>0.132585662166745</v>
      </c>
      <c r="AO10" s="19" t="n">
        <v>0.154950111375679</v>
      </c>
      <c r="AP10" s="19"/>
      <c r="AQ10" s="19" t="n">
        <v>0.0774916585421599</v>
      </c>
      <c r="AR10" s="19" t="n">
        <v>0.119118229533321</v>
      </c>
      <c r="AS10" s="19" t="n">
        <v>0.134155012717197</v>
      </c>
      <c r="AT10" s="19" t="n">
        <v>0.152489822293362</v>
      </c>
      <c r="AU10" s="19" t="n">
        <v>0.176774341574424</v>
      </c>
    </row>
    <row r="11">
      <c r="B11" s="20" t="s">
        <v>88</v>
      </c>
      <c r="C11" s="21" t="n">
        <v>0.625649079400488</v>
      </c>
      <c r="D11" s="21" t="n">
        <v>0.603371010585668</v>
      </c>
      <c r="E11" s="21" t="n">
        <v>0.647227953533365</v>
      </c>
      <c r="F11" s="21"/>
      <c r="G11" s="21" t="n">
        <v>0.458262899224275</v>
      </c>
      <c r="H11" s="21" t="n">
        <v>0.547356340291874</v>
      </c>
      <c r="I11" s="21" t="n">
        <v>0.587102210652309</v>
      </c>
      <c r="J11" s="21" t="n">
        <v>0.559776966513845</v>
      </c>
      <c r="K11" s="21" t="n">
        <v>0.656115150587473</v>
      </c>
      <c r="L11" s="21" t="n">
        <v>0.81167871854685</v>
      </c>
      <c r="M11" s="21"/>
      <c r="N11" s="21" t="n">
        <v>0.570649434705376</v>
      </c>
      <c r="O11" s="21" t="n">
        <v>0.632511799930304</v>
      </c>
      <c r="P11" s="21" t="n">
        <v>0.630053466561989</v>
      </c>
      <c r="Q11" s="21" t="n">
        <v>0.67734069662089</v>
      </c>
      <c r="R11" s="21"/>
      <c r="S11" s="21" t="n">
        <v>0.542319649894504</v>
      </c>
      <c r="T11" s="21" t="n">
        <v>0.709383675044229</v>
      </c>
      <c r="U11" s="21" t="n">
        <v>0.67100786233709</v>
      </c>
      <c r="V11" s="21" t="n">
        <v>0.69251436717763</v>
      </c>
      <c r="W11" s="21" t="n">
        <v>0.603864954378602</v>
      </c>
      <c r="X11" s="21" t="n">
        <v>0.595481000391961</v>
      </c>
      <c r="Y11" s="21" t="n">
        <v>0.608113661124647</v>
      </c>
      <c r="Z11" s="21" t="n">
        <v>0.668288493857787</v>
      </c>
      <c r="AA11" s="21" t="n">
        <v>0.565074030295213</v>
      </c>
      <c r="AB11" s="21"/>
      <c r="AC11" s="21" t="n">
        <v>0.673701821487758</v>
      </c>
      <c r="AD11" s="21" t="n">
        <v>0.597331634743532</v>
      </c>
      <c r="AE11" s="21" t="n">
        <v>0.597057136075816</v>
      </c>
      <c r="AF11" s="21"/>
      <c r="AG11" s="21" t="n">
        <v>0.660067870989841</v>
      </c>
      <c r="AH11" s="21" t="n">
        <v>0.587896306206576</v>
      </c>
      <c r="AI11" s="21" t="n">
        <v>0.704906704905478</v>
      </c>
      <c r="AJ11" s="21" t="n">
        <v>0.503201015428202</v>
      </c>
      <c r="AK11" s="21" t="n">
        <v>0.646351773922693</v>
      </c>
      <c r="AL11" s="21"/>
      <c r="AM11" s="21" t="n">
        <v>0.611621356046896</v>
      </c>
      <c r="AN11" s="21" t="n">
        <v>0.558630646262168</v>
      </c>
      <c r="AO11" s="21" t="n">
        <v>0.5592491012772</v>
      </c>
      <c r="AP11" s="21"/>
      <c r="AQ11" s="21" t="n">
        <v>0.687573914329333</v>
      </c>
      <c r="AR11" s="21" t="n">
        <v>0.627999331278333</v>
      </c>
      <c r="AS11" s="21" t="n">
        <v>0.600154815619814</v>
      </c>
      <c r="AT11" s="21" t="n">
        <v>0.531853576971197</v>
      </c>
      <c r="AU11" s="21" t="n">
        <v>0.331447338740032</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0.532379812931235</v>
      </c>
      <c r="D9" s="19" t="n">
        <v>0.524115982322277</v>
      </c>
      <c r="E9" s="19" t="n">
        <v>0.541436359908288</v>
      </c>
      <c r="F9" s="19"/>
      <c r="G9" s="19" t="n">
        <v>0.548925171497257</v>
      </c>
      <c r="H9" s="19" t="n">
        <v>0.555704204200985</v>
      </c>
      <c r="I9" s="19" t="n">
        <v>0.520244621703754</v>
      </c>
      <c r="J9" s="19" t="n">
        <v>0.577887143602035</v>
      </c>
      <c r="K9" s="19" t="n">
        <v>0.532743297134873</v>
      </c>
      <c r="L9" s="19" t="n">
        <v>0.483645559670222</v>
      </c>
      <c r="M9" s="19"/>
      <c r="N9" s="19" t="n">
        <v>0.490091218591693</v>
      </c>
      <c r="O9" s="19" t="n">
        <v>0.552445954787554</v>
      </c>
      <c r="P9" s="19" t="n">
        <v>0.596363068179156</v>
      </c>
      <c r="Q9" s="19" t="n">
        <v>0.497258441366717</v>
      </c>
      <c r="R9" s="19"/>
      <c r="S9" s="19" t="n">
        <v>0.495481236001092</v>
      </c>
      <c r="T9" s="19" t="n">
        <v>0.512452825710502</v>
      </c>
      <c r="U9" s="19" t="n">
        <v>0.545654444235374</v>
      </c>
      <c r="V9" s="19" t="n">
        <v>0.530527188068706</v>
      </c>
      <c r="W9" s="19" t="n">
        <v>0.57430169105869</v>
      </c>
      <c r="X9" s="19" t="n">
        <v>0.499767102853484</v>
      </c>
      <c r="Y9" s="19" t="n">
        <v>0.517838440594268</v>
      </c>
      <c r="Z9" s="19" t="n">
        <v>0.576960505626745</v>
      </c>
      <c r="AA9" s="19" t="n">
        <v>0.585719317521802</v>
      </c>
      <c r="AB9" s="19"/>
      <c r="AC9" s="19" t="n">
        <v>0.566097132911976</v>
      </c>
      <c r="AD9" s="19" t="n">
        <v>0.528186439678896</v>
      </c>
      <c r="AE9" s="19" t="n">
        <v>0.44986623172692</v>
      </c>
      <c r="AF9" s="19"/>
      <c r="AG9" s="19" t="n">
        <v>0.574115920637201</v>
      </c>
      <c r="AH9" s="19" t="n">
        <v>0.548908909227324</v>
      </c>
      <c r="AI9" s="19" t="n">
        <v>0.387367443307257</v>
      </c>
      <c r="AJ9" s="19" t="n">
        <v>0.537360715858837</v>
      </c>
      <c r="AK9" s="19" t="n">
        <v>0.446556346746264</v>
      </c>
      <c r="AL9" s="19"/>
      <c r="AM9" s="19" t="n">
        <v>0.565132812868136</v>
      </c>
      <c r="AN9" s="19" t="n">
        <v>0.553073957015797</v>
      </c>
      <c r="AO9" s="19" t="n">
        <v>0.462224313442198</v>
      </c>
      <c r="AP9" s="19"/>
      <c r="AQ9" s="19" t="n">
        <v>0.505882738629832</v>
      </c>
      <c r="AR9" s="19" t="n">
        <v>0.538393944742683</v>
      </c>
      <c r="AS9" s="19" t="n">
        <v>0.498516142576696</v>
      </c>
      <c r="AT9" s="19" t="n">
        <v>0.498777161427414</v>
      </c>
      <c r="AU9" s="19" t="n">
        <v>0.594184854354035</v>
      </c>
    </row>
    <row r="10">
      <c r="B10" s="20" t="s">
        <v>188</v>
      </c>
      <c r="C10" s="19" t="n">
        <v>0.112114687274176</v>
      </c>
      <c r="D10" s="19" t="n">
        <v>0.126210971744768</v>
      </c>
      <c r="E10" s="19" t="n">
        <v>0.0975827607956161</v>
      </c>
      <c r="F10" s="19"/>
      <c r="G10" s="19" t="n">
        <v>0.232868960178729</v>
      </c>
      <c r="H10" s="19" t="n">
        <v>0.150694893267293</v>
      </c>
      <c r="I10" s="19" t="n">
        <v>0.0988029163769747</v>
      </c>
      <c r="J10" s="19" t="n">
        <v>0.0766051898413671</v>
      </c>
      <c r="K10" s="19" t="n">
        <v>0.11003882992785</v>
      </c>
      <c r="L10" s="19" t="n">
        <v>0.0652480569766607</v>
      </c>
      <c r="M10" s="19"/>
      <c r="N10" s="19" t="n">
        <v>0.176016685100055</v>
      </c>
      <c r="O10" s="19" t="n">
        <v>0.0966879336063332</v>
      </c>
      <c r="P10" s="19" t="n">
        <v>0.0784354138275722</v>
      </c>
      <c r="Q10" s="19" t="n">
        <v>0.0901583438244195</v>
      </c>
      <c r="R10" s="19"/>
      <c r="S10" s="19" t="n">
        <v>0.180719056303523</v>
      </c>
      <c r="T10" s="19" t="n">
        <v>0.124096797630174</v>
      </c>
      <c r="U10" s="19" t="n">
        <v>0.0761162106883572</v>
      </c>
      <c r="V10" s="19" t="n">
        <v>0.087184015274025</v>
      </c>
      <c r="W10" s="19" t="n">
        <v>0.0715984438389518</v>
      </c>
      <c r="X10" s="19" t="n">
        <v>0.15067065501005</v>
      </c>
      <c r="Y10" s="19" t="n">
        <v>0.0855812500275023</v>
      </c>
      <c r="Z10" s="19" t="n">
        <v>0.0797096149654382</v>
      </c>
      <c r="AA10" s="19" t="n">
        <v>0.0918448761288315</v>
      </c>
      <c r="AB10" s="19"/>
      <c r="AC10" s="19" t="n">
        <v>0.0902279863204866</v>
      </c>
      <c r="AD10" s="19" t="n">
        <v>0.119128873826327</v>
      </c>
      <c r="AE10" s="19" t="n">
        <v>0.108827409458011</v>
      </c>
      <c r="AF10" s="19"/>
      <c r="AG10" s="19" t="n">
        <v>0.0799456066490451</v>
      </c>
      <c r="AH10" s="19" t="n">
        <v>0.130071178798426</v>
      </c>
      <c r="AI10" s="19" t="n">
        <v>0.120638042429529</v>
      </c>
      <c r="AJ10" s="19" t="n">
        <v>0.144125726837143</v>
      </c>
      <c r="AK10" s="19" t="n">
        <v>0.112195839428073</v>
      </c>
      <c r="AL10" s="19"/>
      <c r="AM10" s="19" t="n">
        <v>0.109004638702795</v>
      </c>
      <c r="AN10" s="19" t="n">
        <v>0.12905774006365</v>
      </c>
      <c r="AO10" s="19" t="n">
        <v>0.144939437228254</v>
      </c>
      <c r="AP10" s="19"/>
      <c r="AQ10" s="19" t="n">
        <v>0.0782944058259416</v>
      </c>
      <c r="AR10" s="19" t="n">
        <v>0.102447107400617</v>
      </c>
      <c r="AS10" s="19" t="n">
        <v>0.146454825880841</v>
      </c>
      <c r="AT10" s="19" t="n">
        <v>0.180772515153336</v>
      </c>
      <c r="AU10" s="19" t="n">
        <v>0.113489286099057</v>
      </c>
    </row>
    <row r="11">
      <c r="B11" s="20" t="s">
        <v>88</v>
      </c>
      <c r="C11" s="21" t="n">
        <v>0.35550549979459</v>
      </c>
      <c r="D11" s="21" t="n">
        <v>0.349673045932955</v>
      </c>
      <c r="E11" s="21" t="n">
        <v>0.360980879296096</v>
      </c>
      <c r="F11" s="21"/>
      <c r="G11" s="21" t="n">
        <v>0.218205868324014</v>
      </c>
      <c r="H11" s="21" t="n">
        <v>0.293600902531722</v>
      </c>
      <c r="I11" s="21" t="n">
        <v>0.380952461919271</v>
      </c>
      <c r="J11" s="21" t="n">
        <v>0.345507666556598</v>
      </c>
      <c r="K11" s="21" t="n">
        <v>0.357217872937277</v>
      </c>
      <c r="L11" s="21" t="n">
        <v>0.451106383353118</v>
      </c>
      <c r="M11" s="21"/>
      <c r="N11" s="21" t="n">
        <v>0.333892096308251</v>
      </c>
      <c r="O11" s="21" t="n">
        <v>0.350866111606113</v>
      </c>
      <c r="P11" s="21" t="n">
        <v>0.325201517993271</v>
      </c>
      <c r="Q11" s="21" t="n">
        <v>0.412583214808863</v>
      </c>
      <c r="R11" s="21"/>
      <c r="S11" s="21" t="n">
        <v>0.323799707695385</v>
      </c>
      <c r="T11" s="21" t="n">
        <v>0.363450376659324</v>
      </c>
      <c r="U11" s="21" t="n">
        <v>0.378229345076269</v>
      </c>
      <c r="V11" s="21" t="n">
        <v>0.382288796657269</v>
      </c>
      <c r="W11" s="21" t="n">
        <v>0.354099865102358</v>
      </c>
      <c r="X11" s="21" t="n">
        <v>0.349562242136466</v>
      </c>
      <c r="Y11" s="21" t="n">
        <v>0.39658030937823</v>
      </c>
      <c r="Z11" s="21" t="n">
        <v>0.343329879407817</v>
      </c>
      <c r="AA11" s="21" t="n">
        <v>0.322435806349367</v>
      </c>
      <c r="AB11" s="21"/>
      <c r="AC11" s="21" t="n">
        <v>0.343674880767537</v>
      </c>
      <c r="AD11" s="21" t="n">
        <v>0.352684686494777</v>
      </c>
      <c r="AE11" s="21" t="n">
        <v>0.441306358815068</v>
      </c>
      <c r="AF11" s="21"/>
      <c r="AG11" s="21" t="n">
        <v>0.345938472713754</v>
      </c>
      <c r="AH11" s="21" t="n">
        <v>0.32101991197425</v>
      </c>
      <c r="AI11" s="21" t="n">
        <v>0.491994514263214</v>
      </c>
      <c r="AJ11" s="21" t="n">
        <v>0.31851355730402</v>
      </c>
      <c r="AK11" s="21" t="n">
        <v>0.441247813825663</v>
      </c>
      <c r="AL11" s="21"/>
      <c r="AM11" s="21" t="n">
        <v>0.32586254842907</v>
      </c>
      <c r="AN11" s="21" t="n">
        <v>0.317868302920553</v>
      </c>
      <c r="AO11" s="21" t="n">
        <v>0.392836249329548</v>
      </c>
      <c r="AP11" s="21"/>
      <c r="AQ11" s="21" t="n">
        <v>0.415822855544226</v>
      </c>
      <c r="AR11" s="21" t="n">
        <v>0.3591589478567</v>
      </c>
      <c r="AS11" s="21" t="n">
        <v>0.355029031542463</v>
      </c>
      <c r="AT11" s="21" t="n">
        <v>0.32045032341925</v>
      </c>
      <c r="AU11" s="21" t="n">
        <v>0.292325859546908</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0.330314682487779</v>
      </c>
      <c r="D9" s="19" t="n">
        <v>0.328278559699433</v>
      </c>
      <c r="E9" s="19" t="n">
        <v>0.334136784416587</v>
      </c>
      <c r="F9" s="19"/>
      <c r="G9" s="19" t="n">
        <v>0.367381792741696</v>
      </c>
      <c r="H9" s="19" t="n">
        <v>0.406645739402204</v>
      </c>
      <c r="I9" s="19" t="n">
        <v>0.327587033632537</v>
      </c>
      <c r="J9" s="19" t="n">
        <v>0.308621192616438</v>
      </c>
      <c r="K9" s="19" t="n">
        <v>0.32718621343659</v>
      </c>
      <c r="L9" s="19" t="n">
        <v>0.277437081685928</v>
      </c>
      <c r="M9" s="19"/>
      <c r="N9" s="19" t="n">
        <v>0.433660584681528</v>
      </c>
      <c r="O9" s="19" t="n">
        <v>0.29808097484707</v>
      </c>
      <c r="P9" s="19" t="n">
        <v>0.287690074191842</v>
      </c>
      <c r="Q9" s="19" t="n">
        <v>0.289839027776628</v>
      </c>
      <c r="R9" s="19"/>
      <c r="S9" s="19" t="n">
        <v>0.456219964981566</v>
      </c>
      <c r="T9" s="19" t="n">
        <v>0.345860084147153</v>
      </c>
      <c r="U9" s="19" t="n">
        <v>0.259125063432736</v>
      </c>
      <c r="V9" s="19" t="n">
        <v>0.272010049545689</v>
      </c>
      <c r="W9" s="19" t="n">
        <v>0.248458934898366</v>
      </c>
      <c r="X9" s="19" t="n">
        <v>0.295234972785893</v>
      </c>
      <c r="Y9" s="19" t="n">
        <v>0.299545898915588</v>
      </c>
      <c r="Z9" s="19" t="n">
        <v>0.290419040194628</v>
      </c>
      <c r="AA9" s="19" t="n">
        <v>0.385615255431603</v>
      </c>
      <c r="AB9" s="19"/>
      <c r="AC9" s="19" t="n">
        <v>0.277756773904177</v>
      </c>
      <c r="AD9" s="19" t="n">
        <v>0.393682455445593</v>
      </c>
      <c r="AE9" s="19" t="n">
        <v>0.300407965751655</v>
      </c>
      <c r="AF9" s="19"/>
      <c r="AG9" s="19" t="n">
        <v>0.310607670793459</v>
      </c>
      <c r="AH9" s="19" t="n">
        <v>0.362333362817956</v>
      </c>
      <c r="AI9" s="19" t="n">
        <v>0.414391982400171</v>
      </c>
      <c r="AJ9" s="19" t="n">
        <v>0.269419121954278</v>
      </c>
      <c r="AK9" s="19" t="n">
        <v>0.270704124295784</v>
      </c>
      <c r="AL9" s="19"/>
      <c r="AM9" s="19" t="n">
        <v>0.364325585772852</v>
      </c>
      <c r="AN9" s="19" t="n">
        <v>0.346207978271285</v>
      </c>
      <c r="AO9" s="19" t="n">
        <v>0.434218924870817</v>
      </c>
      <c r="AP9" s="19"/>
      <c r="AQ9" s="19" t="n">
        <v>0.209179995751027</v>
      </c>
      <c r="AR9" s="19" t="n">
        <v>0.297506465216997</v>
      </c>
      <c r="AS9" s="19" t="n">
        <v>0.42014688079597</v>
      </c>
      <c r="AT9" s="19" t="n">
        <v>0.468062125458126</v>
      </c>
      <c r="AU9" s="19" t="n">
        <v>0.461579156110026</v>
      </c>
    </row>
    <row r="10">
      <c r="B10" s="20" t="s">
        <v>188</v>
      </c>
      <c r="C10" s="19" t="n">
        <v>0.127481844592873</v>
      </c>
      <c r="D10" s="19" t="n">
        <v>0.15160640183507</v>
      </c>
      <c r="E10" s="19" t="n">
        <v>0.10366012167274</v>
      </c>
      <c r="F10" s="19"/>
      <c r="G10" s="19" t="n">
        <v>0.223627559440931</v>
      </c>
      <c r="H10" s="19" t="n">
        <v>0.16448131541638</v>
      </c>
      <c r="I10" s="19" t="n">
        <v>0.100696995680483</v>
      </c>
      <c r="J10" s="19" t="n">
        <v>0.104385122011267</v>
      </c>
      <c r="K10" s="19" t="n">
        <v>0.1370233783571</v>
      </c>
      <c r="L10" s="19" t="n">
        <v>0.085552737028994</v>
      </c>
      <c r="M10" s="19"/>
      <c r="N10" s="19" t="n">
        <v>0.131350126742297</v>
      </c>
      <c r="O10" s="19" t="n">
        <v>0.11716312273925</v>
      </c>
      <c r="P10" s="19" t="n">
        <v>0.148917196089454</v>
      </c>
      <c r="Q10" s="19" t="n">
        <v>0.116722880861094</v>
      </c>
      <c r="R10" s="19"/>
      <c r="S10" s="19" t="n">
        <v>0.13859143774831</v>
      </c>
      <c r="T10" s="19" t="n">
        <v>0.122945108598584</v>
      </c>
      <c r="U10" s="19" t="n">
        <v>0.123225949188236</v>
      </c>
      <c r="V10" s="19" t="n">
        <v>0.121644138228424</v>
      </c>
      <c r="W10" s="19" t="n">
        <v>0.14516377369495</v>
      </c>
      <c r="X10" s="19" t="n">
        <v>0.15875525934001</v>
      </c>
      <c r="Y10" s="19" t="n">
        <v>0.0889906850786892</v>
      </c>
      <c r="Z10" s="19" t="n">
        <v>0.133744481807627</v>
      </c>
      <c r="AA10" s="19" t="n">
        <v>0.117736343591643</v>
      </c>
      <c r="AB10" s="19"/>
      <c r="AC10" s="19" t="n">
        <v>0.14465684706217</v>
      </c>
      <c r="AD10" s="19" t="n">
        <v>0.0969652150737463</v>
      </c>
      <c r="AE10" s="19" t="n">
        <v>0.137459941606406</v>
      </c>
      <c r="AF10" s="19"/>
      <c r="AG10" s="19" t="n">
        <v>0.126871067767574</v>
      </c>
      <c r="AH10" s="19" t="n">
        <v>0.117407852595655</v>
      </c>
      <c r="AI10" s="19" t="n">
        <v>0.104012910029095</v>
      </c>
      <c r="AJ10" s="19" t="n">
        <v>0.238044943139381</v>
      </c>
      <c r="AK10" s="19" t="n">
        <v>0.129328544429312</v>
      </c>
      <c r="AL10" s="19"/>
      <c r="AM10" s="19" t="n">
        <v>0.124147815099568</v>
      </c>
      <c r="AN10" s="19" t="n">
        <v>0.131650860212254</v>
      </c>
      <c r="AO10" s="19" t="n">
        <v>0.152460808818284</v>
      </c>
      <c r="AP10" s="19"/>
      <c r="AQ10" s="19" t="n">
        <v>0.128223899749655</v>
      </c>
      <c r="AR10" s="19" t="n">
        <v>0.136658883860895</v>
      </c>
      <c r="AS10" s="19" t="n">
        <v>0.128138517661481</v>
      </c>
      <c r="AT10" s="19" t="n">
        <v>0.146343840107919</v>
      </c>
      <c r="AU10" s="19" t="n">
        <v>0.0702308804966311</v>
      </c>
    </row>
    <row r="11">
      <c r="B11" s="20" t="s">
        <v>88</v>
      </c>
      <c r="C11" s="21" t="n">
        <v>0.542203472919348</v>
      </c>
      <c r="D11" s="21" t="n">
        <v>0.520115038465497</v>
      </c>
      <c r="E11" s="21" t="n">
        <v>0.562203093910673</v>
      </c>
      <c r="F11" s="21"/>
      <c r="G11" s="21" t="n">
        <v>0.408990647817372</v>
      </c>
      <c r="H11" s="21" t="n">
        <v>0.428872945181416</v>
      </c>
      <c r="I11" s="21" t="n">
        <v>0.57171597068698</v>
      </c>
      <c r="J11" s="21" t="n">
        <v>0.586993685372296</v>
      </c>
      <c r="K11" s="21" t="n">
        <v>0.53579040820631</v>
      </c>
      <c r="L11" s="21" t="n">
        <v>0.637010181285078</v>
      </c>
      <c r="M11" s="21"/>
      <c r="N11" s="21" t="n">
        <v>0.434989288576176</v>
      </c>
      <c r="O11" s="21" t="n">
        <v>0.58475590241368</v>
      </c>
      <c r="P11" s="21" t="n">
        <v>0.563392729718704</v>
      </c>
      <c r="Q11" s="21" t="n">
        <v>0.593438091362278</v>
      </c>
      <c r="R11" s="21"/>
      <c r="S11" s="21" t="n">
        <v>0.405188597270124</v>
      </c>
      <c r="T11" s="21" t="n">
        <v>0.531194807254263</v>
      </c>
      <c r="U11" s="21" t="n">
        <v>0.617648987379027</v>
      </c>
      <c r="V11" s="21" t="n">
        <v>0.606345812225887</v>
      </c>
      <c r="W11" s="21" t="n">
        <v>0.606377291406684</v>
      </c>
      <c r="X11" s="21" t="n">
        <v>0.546009767874098</v>
      </c>
      <c r="Y11" s="21" t="n">
        <v>0.611463416005723</v>
      </c>
      <c r="Z11" s="21" t="n">
        <v>0.575836477997745</v>
      </c>
      <c r="AA11" s="21" t="n">
        <v>0.496648400976754</v>
      </c>
      <c r="AB11" s="21"/>
      <c r="AC11" s="21" t="n">
        <v>0.577586379033653</v>
      </c>
      <c r="AD11" s="21" t="n">
        <v>0.509352329480661</v>
      </c>
      <c r="AE11" s="21" t="n">
        <v>0.562132092641939</v>
      </c>
      <c r="AF11" s="21"/>
      <c r="AG11" s="21" t="n">
        <v>0.562521261438967</v>
      </c>
      <c r="AH11" s="21" t="n">
        <v>0.520258784586389</v>
      </c>
      <c r="AI11" s="21" t="n">
        <v>0.481595107570734</v>
      </c>
      <c r="AJ11" s="21" t="n">
        <v>0.492535934906341</v>
      </c>
      <c r="AK11" s="21" t="n">
        <v>0.599967331274904</v>
      </c>
      <c r="AL11" s="21"/>
      <c r="AM11" s="21" t="n">
        <v>0.51152659912758</v>
      </c>
      <c r="AN11" s="21" t="n">
        <v>0.522141161516461</v>
      </c>
      <c r="AO11" s="21" t="n">
        <v>0.413320266310899</v>
      </c>
      <c r="AP11" s="21"/>
      <c r="AQ11" s="21" t="n">
        <v>0.662596104499318</v>
      </c>
      <c r="AR11" s="21" t="n">
        <v>0.565834650922108</v>
      </c>
      <c r="AS11" s="21" t="n">
        <v>0.451714601542549</v>
      </c>
      <c r="AT11" s="21" t="n">
        <v>0.385594034433954</v>
      </c>
      <c r="AU11" s="21" t="n">
        <v>0.468189963393342</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0.509378316996671</v>
      </c>
      <c r="D9" s="19" t="n">
        <v>0.498712287551021</v>
      </c>
      <c r="E9" s="19" t="n">
        <v>0.519739436273372</v>
      </c>
      <c r="F9" s="19"/>
      <c r="G9" s="19" t="n">
        <v>0.532575481377741</v>
      </c>
      <c r="H9" s="19" t="n">
        <v>0.545942102586321</v>
      </c>
      <c r="I9" s="19" t="n">
        <v>0.543045916863689</v>
      </c>
      <c r="J9" s="19" t="n">
        <v>0.488733056479869</v>
      </c>
      <c r="K9" s="19" t="n">
        <v>0.504719919717869</v>
      </c>
      <c r="L9" s="19" t="n">
        <v>0.466677449378202</v>
      </c>
      <c r="M9" s="19"/>
      <c r="N9" s="19" t="n">
        <v>0.569977477120533</v>
      </c>
      <c r="O9" s="19" t="n">
        <v>0.509248013991079</v>
      </c>
      <c r="P9" s="19" t="n">
        <v>0.511833023472036</v>
      </c>
      <c r="Q9" s="19" t="n">
        <v>0.439649927764406</v>
      </c>
      <c r="R9" s="19"/>
      <c r="S9" s="19" t="n">
        <v>0.514051363153454</v>
      </c>
      <c r="T9" s="19" t="n">
        <v>0.554024128454828</v>
      </c>
      <c r="U9" s="19" t="n">
        <v>0.468432404258673</v>
      </c>
      <c r="V9" s="19" t="n">
        <v>0.499131269504025</v>
      </c>
      <c r="W9" s="19" t="n">
        <v>0.483131761322932</v>
      </c>
      <c r="X9" s="19" t="n">
        <v>0.47379408063616</v>
      </c>
      <c r="Y9" s="19" t="n">
        <v>0.507195431435537</v>
      </c>
      <c r="Z9" s="19" t="n">
        <v>0.536291736892666</v>
      </c>
      <c r="AA9" s="19" t="n">
        <v>0.526577786382731</v>
      </c>
      <c r="AB9" s="19"/>
      <c r="AC9" s="19" t="n">
        <v>0.458423079662617</v>
      </c>
      <c r="AD9" s="19" t="n">
        <v>0.596644587101343</v>
      </c>
      <c r="AE9" s="19" t="n">
        <v>0.403066117926486</v>
      </c>
      <c r="AF9" s="19"/>
      <c r="AG9" s="19" t="n">
        <v>0.520664620935986</v>
      </c>
      <c r="AH9" s="19" t="n">
        <v>0.550375625299071</v>
      </c>
      <c r="AI9" s="19" t="n">
        <v>0.536942801595335</v>
      </c>
      <c r="AJ9" s="19" t="n">
        <v>0.512988673210632</v>
      </c>
      <c r="AK9" s="19" t="n">
        <v>0.371058155214871</v>
      </c>
      <c r="AL9" s="19"/>
      <c r="AM9" s="19" t="n">
        <v>0.56777271161469</v>
      </c>
      <c r="AN9" s="19" t="n">
        <v>0.549221682085395</v>
      </c>
      <c r="AO9" s="19" t="n">
        <v>0.522268615852256</v>
      </c>
      <c r="AP9" s="19"/>
      <c r="AQ9" s="19" t="n">
        <v>0.367796556016325</v>
      </c>
      <c r="AR9" s="19" t="n">
        <v>0.521061152388568</v>
      </c>
      <c r="AS9" s="19" t="n">
        <v>0.552699555030535</v>
      </c>
      <c r="AT9" s="19" t="n">
        <v>0.602548596469289</v>
      </c>
      <c r="AU9" s="19" t="n">
        <v>0.738901483884204</v>
      </c>
    </row>
    <row r="10">
      <c r="B10" s="20" t="s">
        <v>188</v>
      </c>
      <c r="C10" s="19" t="n">
        <v>0.0961984287132018</v>
      </c>
      <c r="D10" s="19" t="n">
        <v>0.100430780798311</v>
      </c>
      <c r="E10" s="19" t="n">
        <v>0.0916079659608705</v>
      </c>
      <c r="F10" s="19"/>
      <c r="G10" s="19" t="n">
        <v>0.184016095439637</v>
      </c>
      <c r="H10" s="19" t="n">
        <v>0.124932799138784</v>
      </c>
      <c r="I10" s="19" t="n">
        <v>0.0731857056155863</v>
      </c>
      <c r="J10" s="19" t="n">
        <v>0.0822740196205192</v>
      </c>
      <c r="K10" s="19" t="n">
        <v>0.0990896841007114</v>
      </c>
      <c r="L10" s="19" t="n">
        <v>0.0594257374701038</v>
      </c>
      <c r="M10" s="19"/>
      <c r="N10" s="19" t="n">
        <v>0.119042776563579</v>
      </c>
      <c r="O10" s="19" t="n">
        <v>0.0975722817326521</v>
      </c>
      <c r="P10" s="19" t="n">
        <v>0.0828520586109134</v>
      </c>
      <c r="Q10" s="19" t="n">
        <v>0.0829941650230989</v>
      </c>
      <c r="R10" s="19"/>
      <c r="S10" s="19" t="n">
        <v>0.130814229900894</v>
      </c>
      <c r="T10" s="19" t="n">
        <v>0.0667803585320949</v>
      </c>
      <c r="U10" s="19" t="n">
        <v>0.0840195816359074</v>
      </c>
      <c r="V10" s="19" t="n">
        <v>0.0732468420646744</v>
      </c>
      <c r="W10" s="19" t="n">
        <v>0.107828078260313</v>
      </c>
      <c r="X10" s="19" t="n">
        <v>0.122041290853216</v>
      </c>
      <c r="Y10" s="19" t="n">
        <v>0.0646334169168091</v>
      </c>
      <c r="Z10" s="19" t="n">
        <v>0.0616172531446692</v>
      </c>
      <c r="AA10" s="19" t="n">
        <v>0.12843620075115</v>
      </c>
      <c r="AB10" s="19"/>
      <c r="AC10" s="19" t="n">
        <v>0.100724509161002</v>
      </c>
      <c r="AD10" s="19" t="n">
        <v>0.0834387394829873</v>
      </c>
      <c r="AE10" s="19" t="n">
        <v>0.092964820079428</v>
      </c>
      <c r="AF10" s="19"/>
      <c r="AG10" s="19" t="n">
        <v>0.0986623333323857</v>
      </c>
      <c r="AH10" s="19" t="n">
        <v>0.111707676822716</v>
      </c>
      <c r="AI10" s="19" t="n">
        <v>0.0730821321278666</v>
      </c>
      <c r="AJ10" s="19" t="n">
        <v>0.0631697488006051</v>
      </c>
      <c r="AK10" s="19" t="n">
        <v>0.0749738066675913</v>
      </c>
      <c r="AL10" s="19"/>
      <c r="AM10" s="19" t="n">
        <v>0.10698050872238</v>
      </c>
      <c r="AN10" s="19" t="n">
        <v>0.100895516494357</v>
      </c>
      <c r="AO10" s="19" t="n">
        <v>0.134714536272195</v>
      </c>
      <c r="AP10" s="19"/>
      <c r="AQ10" s="19" t="n">
        <v>0.0628143206580559</v>
      </c>
      <c r="AR10" s="19" t="n">
        <v>0.114779414090264</v>
      </c>
      <c r="AS10" s="19" t="n">
        <v>0.122714095027979</v>
      </c>
      <c r="AT10" s="19" t="n">
        <v>0.110278827764685</v>
      </c>
      <c r="AU10" s="19" t="n">
        <v>0.0400915078972507</v>
      </c>
    </row>
    <row r="11">
      <c r="B11" s="20" t="s">
        <v>88</v>
      </c>
      <c r="C11" s="21" t="n">
        <v>0.394423254290127</v>
      </c>
      <c r="D11" s="21" t="n">
        <v>0.400856931650668</v>
      </c>
      <c r="E11" s="21" t="n">
        <v>0.388652597765758</v>
      </c>
      <c r="F11" s="21"/>
      <c r="G11" s="21" t="n">
        <v>0.283408423182622</v>
      </c>
      <c r="H11" s="21" t="n">
        <v>0.329125098274894</v>
      </c>
      <c r="I11" s="21" t="n">
        <v>0.383768377520725</v>
      </c>
      <c r="J11" s="21" t="n">
        <v>0.428992923899612</v>
      </c>
      <c r="K11" s="21" t="n">
        <v>0.396190396181419</v>
      </c>
      <c r="L11" s="21" t="n">
        <v>0.473896813151694</v>
      </c>
      <c r="M11" s="21"/>
      <c r="N11" s="21" t="n">
        <v>0.310979746315887</v>
      </c>
      <c r="O11" s="21" t="n">
        <v>0.393179704276268</v>
      </c>
      <c r="P11" s="21" t="n">
        <v>0.405314917917051</v>
      </c>
      <c r="Q11" s="21" t="n">
        <v>0.477355907212495</v>
      </c>
      <c r="R11" s="21"/>
      <c r="S11" s="21" t="n">
        <v>0.355134406945652</v>
      </c>
      <c r="T11" s="21" t="n">
        <v>0.379195513013077</v>
      </c>
      <c r="U11" s="21" t="n">
        <v>0.447548014105419</v>
      </c>
      <c r="V11" s="21" t="n">
        <v>0.427621888431301</v>
      </c>
      <c r="W11" s="21" t="n">
        <v>0.409040160416755</v>
      </c>
      <c r="X11" s="21" t="n">
        <v>0.404164628510624</v>
      </c>
      <c r="Y11" s="21" t="n">
        <v>0.428171151647654</v>
      </c>
      <c r="Z11" s="21" t="n">
        <v>0.402091009962664</v>
      </c>
      <c r="AA11" s="21" t="n">
        <v>0.344986012866119</v>
      </c>
      <c r="AB11" s="21"/>
      <c r="AC11" s="21" t="n">
        <v>0.440852411176381</v>
      </c>
      <c r="AD11" s="21" t="n">
        <v>0.31991667341567</v>
      </c>
      <c r="AE11" s="21" t="n">
        <v>0.503969061994086</v>
      </c>
      <c r="AF11" s="21"/>
      <c r="AG11" s="21" t="n">
        <v>0.380673045731628</v>
      </c>
      <c r="AH11" s="21" t="n">
        <v>0.337916697878213</v>
      </c>
      <c r="AI11" s="21" t="n">
        <v>0.389975066276799</v>
      </c>
      <c r="AJ11" s="21" t="n">
        <v>0.423841577988762</v>
      </c>
      <c r="AK11" s="21" t="n">
        <v>0.553968038117537</v>
      </c>
      <c r="AL11" s="21"/>
      <c r="AM11" s="21" t="n">
        <v>0.32524677966293</v>
      </c>
      <c r="AN11" s="21" t="n">
        <v>0.349882801420248</v>
      </c>
      <c r="AO11" s="21" t="n">
        <v>0.343016847875549</v>
      </c>
      <c r="AP11" s="21"/>
      <c r="AQ11" s="21" t="n">
        <v>0.569389123325619</v>
      </c>
      <c r="AR11" s="21" t="n">
        <v>0.364159433521169</v>
      </c>
      <c r="AS11" s="21" t="n">
        <v>0.324586349941487</v>
      </c>
      <c r="AT11" s="21" t="n">
        <v>0.287172575766026</v>
      </c>
      <c r="AU11" s="21" t="n">
        <v>0.221007008218545</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89</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82</v>
      </c>
      <c r="C9" s="19" t="n">
        <v>0.712021198963572</v>
      </c>
      <c r="D9" s="19" t="n">
        <v>0.708830484494992</v>
      </c>
      <c r="E9" s="19" t="n">
        <v>0.717376071220806</v>
      </c>
      <c r="F9" s="19"/>
      <c r="G9" s="19" t="n">
        <v>0.560629899705311</v>
      </c>
      <c r="H9" s="19" t="n">
        <v>0.547657493639624</v>
      </c>
      <c r="I9" s="19" t="n">
        <v>0.634314027451346</v>
      </c>
      <c r="J9" s="19" t="n">
        <v>0.736961581212668</v>
      </c>
      <c r="K9" s="19" t="n">
        <v>0.831309407038588</v>
      </c>
      <c r="L9" s="19" t="n">
        <v>0.85544249329988</v>
      </c>
      <c r="M9" s="19"/>
      <c r="N9" s="19" t="n">
        <v>0.750073793280231</v>
      </c>
      <c r="O9" s="19" t="n">
        <v>0.722958219896316</v>
      </c>
      <c r="P9" s="19" t="n">
        <v>0.693449239390303</v>
      </c>
      <c r="Q9" s="19" t="n">
        <v>0.674190710894535</v>
      </c>
      <c r="R9" s="19"/>
      <c r="S9" s="19" t="n">
        <v>0.648366780425125</v>
      </c>
      <c r="T9" s="19" t="n">
        <v>0.757415731372961</v>
      </c>
      <c r="U9" s="19" t="n">
        <v>0.699446527188671</v>
      </c>
      <c r="V9" s="19" t="n">
        <v>0.697546959100762</v>
      </c>
      <c r="W9" s="19" t="n">
        <v>0.727089604072404</v>
      </c>
      <c r="X9" s="19" t="n">
        <v>0.635033073499649</v>
      </c>
      <c r="Y9" s="19" t="n">
        <v>0.724201482748338</v>
      </c>
      <c r="Z9" s="19" t="n">
        <v>0.726483914510752</v>
      </c>
      <c r="AA9" s="19" t="n">
        <v>0.791525631494664</v>
      </c>
      <c r="AB9" s="19"/>
      <c r="AC9" s="19" t="n">
        <v>0.767732065657668</v>
      </c>
      <c r="AD9" s="19" t="n">
        <v>0.736209702885983</v>
      </c>
      <c r="AE9" s="19" t="n">
        <v>0.566919875902206</v>
      </c>
      <c r="AF9" s="19"/>
      <c r="AG9" s="19" t="n">
        <v>0.804834305385654</v>
      </c>
      <c r="AH9" s="19" t="n">
        <v>0.688895540378155</v>
      </c>
      <c r="AI9" s="19" t="n">
        <v>0.713853141680333</v>
      </c>
      <c r="AJ9" s="19" t="n">
        <v>0.526621798195074</v>
      </c>
      <c r="AK9" s="19" t="n">
        <v>0.554355781203197</v>
      </c>
      <c r="AL9" s="19"/>
      <c r="AM9" s="19" t="n">
        <v>0.820553473471834</v>
      </c>
      <c r="AN9" s="19" t="n">
        <v>0.706440759968828</v>
      </c>
      <c r="AO9" s="19" t="n">
        <v>0.696625342804078</v>
      </c>
      <c r="AP9" s="19"/>
      <c r="AQ9" s="19" t="n">
        <v>0.770535345307973</v>
      </c>
      <c r="AR9" s="19" t="n">
        <v>0.713763746363853</v>
      </c>
      <c r="AS9" s="19" t="n">
        <v>0.666239345018698</v>
      </c>
      <c r="AT9" s="19" t="n">
        <v>0.670836724898115</v>
      </c>
      <c r="AU9" s="19" t="n">
        <v>0.683019265479416</v>
      </c>
    </row>
    <row r="10">
      <c r="B10" s="20" t="s">
        <v>83</v>
      </c>
      <c r="C10" s="19" t="n">
        <v>0.508559426463089</v>
      </c>
      <c r="D10" s="19" t="n">
        <v>0.530771879329507</v>
      </c>
      <c r="E10" s="19" t="n">
        <v>0.486630142102086</v>
      </c>
      <c r="F10" s="19"/>
      <c r="G10" s="19" t="n">
        <v>0.530637328482232</v>
      </c>
      <c r="H10" s="19" t="n">
        <v>0.495379327350541</v>
      </c>
      <c r="I10" s="19" t="n">
        <v>0.542270766322478</v>
      </c>
      <c r="J10" s="19" t="n">
        <v>0.553070859079051</v>
      </c>
      <c r="K10" s="19" t="n">
        <v>0.551462807856665</v>
      </c>
      <c r="L10" s="19" t="n">
        <v>0.423669007449114</v>
      </c>
      <c r="M10" s="19"/>
      <c r="N10" s="19" t="n">
        <v>0.588002974255069</v>
      </c>
      <c r="O10" s="19" t="n">
        <v>0.534458933118742</v>
      </c>
      <c r="P10" s="19" t="n">
        <v>0.484532900424198</v>
      </c>
      <c r="Q10" s="19" t="n">
        <v>0.418749884157033</v>
      </c>
      <c r="R10" s="19"/>
      <c r="S10" s="19" t="n">
        <v>0.527900176831784</v>
      </c>
      <c r="T10" s="19" t="n">
        <v>0.526244394616211</v>
      </c>
      <c r="U10" s="19" t="n">
        <v>0.550242258024639</v>
      </c>
      <c r="V10" s="19" t="n">
        <v>0.510944837283608</v>
      </c>
      <c r="W10" s="19" t="n">
        <v>0.561954229130319</v>
      </c>
      <c r="X10" s="19" t="n">
        <v>0.444725828482055</v>
      </c>
      <c r="Y10" s="19" t="n">
        <v>0.520478637200185</v>
      </c>
      <c r="Z10" s="19" t="n">
        <v>0.44877467301325</v>
      </c>
      <c r="AA10" s="19" t="n">
        <v>0.45760243263862</v>
      </c>
      <c r="AB10" s="19"/>
      <c r="AC10" s="19" t="n">
        <v>0.447755822903219</v>
      </c>
      <c r="AD10" s="19" t="n">
        <v>0.588360383161134</v>
      </c>
      <c r="AE10" s="19" t="n">
        <v>0.42690735166738</v>
      </c>
      <c r="AF10" s="19"/>
      <c r="AG10" s="19" t="n">
        <v>0.47788005190291</v>
      </c>
      <c r="AH10" s="19" t="n">
        <v>0.572740216766013</v>
      </c>
      <c r="AI10" s="19" t="n">
        <v>0.641786695355346</v>
      </c>
      <c r="AJ10" s="19" t="n">
        <v>0.39547101384468</v>
      </c>
      <c r="AK10" s="19" t="n">
        <v>0.444458146820661</v>
      </c>
      <c r="AL10" s="19"/>
      <c r="AM10" s="19" t="n">
        <v>0.442807858315454</v>
      </c>
      <c r="AN10" s="19" t="n">
        <v>0.580788831879774</v>
      </c>
      <c r="AO10" s="19" t="n">
        <v>0.61803563921412</v>
      </c>
      <c r="AP10" s="19"/>
      <c r="AQ10" s="19" t="n">
        <v>0.450788024245486</v>
      </c>
      <c r="AR10" s="19" t="n">
        <v>0.471748180462913</v>
      </c>
      <c r="AS10" s="19" t="n">
        <v>0.560696936719679</v>
      </c>
      <c r="AT10" s="19" t="n">
        <v>0.604891515678624</v>
      </c>
      <c r="AU10" s="19" t="n">
        <v>0.7568112750067</v>
      </c>
    </row>
    <row r="11">
      <c r="B11" s="20" t="s">
        <v>84</v>
      </c>
      <c r="C11" s="19" t="n">
        <v>0.357372510726777</v>
      </c>
      <c r="D11" s="19" t="n">
        <v>0.354587088368296</v>
      </c>
      <c r="E11" s="19" t="n">
        <v>0.357055067271942</v>
      </c>
      <c r="F11" s="19"/>
      <c r="G11" s="19" t="n">
        <v>0.7661358782796</v>
      </c>
      <c r="H11" s="19" t="n">
        <v>0.627407330169764</v>
      </c>
      <c r="I11" s="19" t="n">
        <v>0.482568185019151</v>
      </c>
      <c r="J11" s="19" t="n">
        <v>0.304645761525972</v>
      </c>
      <c r="K11" s="19" t="n">
        <v>0.145102271174426</v>
      </c>
      <c r="L11" s="19" t="n">
        <v>0.0703176180701843</v>
      </c>
      <c r="M11" s="19"/>
      <c r="N11" s="19" t="n">
        <v>0.324877266140305</v>
      </c>
      <c r="O11" s="19" t="n">
        <v>0.333963732902116</v>
      </c>
      <c r="P11" s="19" t="n">
        <v>0.43156711029229</v>
      </c>
      <c r="Q11" s="19" t="n">
        <v>0.351933508690734</v>
      </c>
      <c r="R11" s="19"/>
      <c r="S11" s="19" t="n">
        <v>0.463011122708052</v>
      </c>
      <c r="T11" s="19" t="n">
        <v>0.267333330926882</v>
      </c>
      <c r="U11" s="19" t="n">
        <v>0.34004861237115</v>
      </c>
      <c r="V11" s="19" t="n">
        <v>0.338187553440605</v>
      </c>
      <c r="W11" s="19" t="n">
        <v>0.3451128303413</v>
      </c>
      <c r="X11" s="19" t="n">
        <v>0.439162205621308</v>
      </c>
      <c r="Y11" s="19" t="n">
        <v>0.341426809396624</v>
      </c>
      <c r="Z11" s="19" t="n">
        <v>0.384430962003592</v>
      </c>
      <c r="AA11" s="19" t="n">
        <v>0.316917832971672</v>
      </c>
      <c r="AB11" s="19"/>
      <c r="AC11" s="19" t="n">
        <v>0.261582591467225</v>
      </c>
      <c r="AD11" s="19" t="n">
        <v>0.326252594223351</v>
      </c>
      <c r="AE11" s="19" t="n">
        <v>0.506471591631494</v>
      </c>
      <c r="AF11" s="19"/>
      <c r="AG11" s="19" t="n">
        <v>0.235077849374536</v>
      </c>
      <c r="AH11" s="19" t="n">
        <v>0.454269876744057</v>
      </c>
      <c r="AI11" s="19" t="n">
        <v>0.250463821603774</v>
      </c>
      <c r="AJ11" s="19" t="n">
        <v>0.28079152827956</v>
      </c>
      <c r="AK11" s="19" t="n">
        <v>0.448340517086736</v>
      </c>
      <c r="AL11" s="19"/>
      <c r="AM11" s="19" t="n">
        <v>0.27902100046362</v>
      </c>
      <c r="AN11" s="19" t="n">
        <v>0.457658849715919</v>
      </c>
      <c r="AO11" s="19" t="n">
        <v>0.308509397109914</v>
      </c>
      <c r="AP11" s="19"/>
      <c r="AQ11" s="19" t="n">
        <v>0.283713180593719</v>
      </c>
      <c r="AR11" s="19" t="n">
        <v>0.387389608553943</v>
      </c>
      <c r="AS11" s="19" t="n">
        <v>0.40969747342464</v>
      </c>
      <c r="AT11" s="19" t="n">
        <v>0.440472406633449</v>
      </c>
      <c r="AU11" s="19" t="n">
        <v>0.396264231865087</v>
      </c>
    </row>
    <row r="12">
      <c r="B12" s="20" t="s">
        <v>85</v>
      </c>
      <c r="C12" s="19" t="n">
        <v>0.284111021829896</v>
      </c>
      <c r="D12" s="19" t="n">
        <v>0.313472367653254</v>
      </c>
      <c r="E12" s="19" t="n">
        <v>0.25830014593313</v>
      </c>
      <c r="F12" s="19"/>
      <c r="G12" s="19" t="n">
        <v>0.152078161602126</v>
      </c>
      <c r="H12" s="19" t="n">
        <v>0.195067297768185</v>
      </c>
      <c r="I12" s="19" t="n">
        <v>0.22877239065306</v>
      </c>
      <c r="J12" s="19" t="n">
        <v>0.243416883492044</v>
      </c>
      <c r="K12" s="19" t="n">
        <v>0.351945576450803</v>
      </c>
      <c r="L12" s="19" t="n">
        <v>0.430205122353829</v>
      </c>
      <c r="M12" s="19"/>
      <c r="N12" s="19" t="n">
        <v>0.353624169540949</v>
      </c>
      <c r="O12" s="19" t="n">
        <v>0.306876991962824</v>
      </c>
      <c r="P12" s="19" t="n">
        <v>0.259142469271222</v>
      </c>
      <c r="Q12" s="19" t="n">
        <v>0.20828247822094</v>
      </c>
      <c r="R12" s="19"/>
      <c r="S12" s="19" t="n">
        <v>0.336724327751233</v>
      </c>
      <c r="T12" s="19" t="n">
        <v>0.346052748859465</v>
      </c>
      <c r="U12" s="19" t="n">
        <v>0.250551282286965</v>
      </c>
      <c r="V12" s="19" t="n">
        <v>0.260301627411325</v>
      </c>
      <c r="W12" s="19" t="n">
        <v>0.229326098658523</v>
      </c>
      <c r="X12" s="19" t="n">
        <v>0.254972957764167</v>
      </c>
      <c r="Y12" s="19" t="n">
        <v>0.297299965781913</v>
      </c>
      <c r="Z12" s="19" t="n">
        <v>0.264420184434067</v>
      </c>
      <c r="AA12" s="19" t="n">
        <v>0.247162185055116</v>
      </c>
      <c r="AB12" s="19"/>
      <c r="AC12" s="19" t="n">
        <v>0.319877327536205</v>
      </c>
      <c r="AD12" s="19" t="n">
        <v>0.306441500023748</v>
      </c>
      <c r="AE12" s="19" t="n">
        <v>0.20183818660324</v>
      </c>
      <c r="AF12" s="19"/>
      <c r="AG12" s="19" t="n">
        <v>0.368959217961279</v>
      </c>
      <c r="AH12" s="19" t="n">
        <v>0.242343988977633</v>
      </c>
      <c r="AI12" s="19" t="n">
        <v>0.351972044555923</v>
      </c>
      <c r="AJ12" s="19" t="n">
        <v>0.232099317924571</v>
      </c>
      <c r="AK12" s="19" t="n">
        <v>0.185288935372061</v>
      </c>
      <c r="AL12" s="19"/>
      <c r="AM12" s="19" t="n">
        <v>0.42019412346457</v>
      </c>
      <c r="AN12" s="19" t="n">
        <v>0.234205548826171</v>
      </c>
      <c r="AO12" s="19" t="n">
        <v>0.30072898526888</v>
      </c>
      <c r="AP12" s="19"/>
      <c r="AQ12" s="19" t="n">
        <v>0.24208777829492</v>
      </c>
      <c r="AR12" s="19" t="n">
        <v>0.274165573814623</v>
      </c>
      <c r="AS12" s="19" t="n">
        <v>0.287268623853627</v>
      </c>
      <c r="AT12" s="19" t="n">
        <v>0.324431766986108</v>
      </c>
      <c r="AU12" s="19" t="n">
        <v>0.305524902775784</v>
      </c>
    </row>
    <row r="13">
      <c r="B13" s="20" t="s">
        <v>86</v>
      </c>
      <c r="C13" s="19" t="n">
        <v>0.179144341585971</v>
      </c>
      <c r="D13" s="19" t="n">
        <v>0.178922069538496</v>
      </c>
      <c r="E13" s="19" t="n">
        <v>0.176312314097334</v>
      </c>
      <c r="F13" s="19"/>
      <c r="G13" s="19" t="n">
        <v>0.262254007645303</v>
      </c>
      <c r="H13" s="19" t="n">
        <v>0.257856570883361</v>
      </c>
      <c r="I13" s="19" t="n">
        <v>0.217992737622285</v>
      </c>
      <c r="J13" s="19" t="n">
        <v>0.148099873273252</v>
      </c>
      <c r="K13" s="19" t="n">
        <v>0.147729292088174</v>
      </c>
      <c r="L13" s="19" t="n">
        <v>0.100612402023858</v>
      </c>
      <c r="M13" s="19"/>
      <c r="N13" s="19" t="n">
        <v>0.13533199485166</v>
      </c>
      <c r="O13" s="19" t="n">
        <v>0.178190413409018</v>
      </c>
      <c r="P13" s="19" t="n">
        <v>0.196082220225669</v>
      </c>
      <c r="Q13" s="19" t="n">
        <v>0.208824767974022</v>
      </c>
      <c r="R13" s="19"/>
      <c r="S13" s="19" t="n">
        <v>0.198200993043334</v>
      </c>
      <c r="T13" s="19" t="n">
        <v>0.139265542489636</v>
      </c>
      <c r="U13" s="19" t="n">
        <v>0.141882411058138</v>
      </c>
      <c r="V13" s="19" t="n">
        <v>0.160734786455909</v>
      </c>
      <c r="W13" s="19" t="n">
        <v>0.178831947062561</v>
      </c>
      <c r="X13" s="19" t="n">
        <v>0.21773914696974</v>
      </c>
      <c r="Y13" s="19" t="n">
        <v>0.214602396815871</v>
      </c>
      <c r="Z13" s="19" t="n">
        <v>0.155446423423449</v>
      </c>
      <c r="AA13" s="19" t="n">
        <v>0.202076184492538</v>
      </c>
      <c r="AB13" s="19"/>
      <c r="AC13" s="19" t="n">
        <v>0.166128387059641</v>
      </c>
      <c r="AD13" s="19" t="n">
        <v>0.174181284962433</v>
      </c>
      <c r="AE13" s="19" t="n">
        <v>0.177059547203115</v>
      </c>
      <c r="AF13" s="19"/>
      <c r="AG13" s="19" t="n">
        <v>0.146844884809287</v>
      </c>
      <c r="AH13" s="19" t="n">
        <v>0.204360442281776</v>
      </c>
      <c r="AI13" s="19" t="n">
        <v>0.124654240026412</v>
      </c>
      <c r="AJ13" s="19" t="n">
        <v>0.266819863933845</v>
      </c>
      <c r="AK13" s="19" t="n">
        <v>0.193421806914871</v>
      </c>
      <c r="AL13" s="19"/>
      <c r="AM13" s="19" t="n">
        <v>0.169188613617931</v>
      </c>
      <c r="AN13" s="19" t="n">
        <v>0.191177142373716</v>
      </c>
      <c r="AO13" s="19" t="n">
        <v>0.0963601829379644</v>
      </c>
      <c r="AP13" s="19"/>
      <c r="AQ13" s="19" t="n">
        <v>0.175022453458647</v>
      </c>
      <c r="AR13" s="19" t="n">
        <v>0.172028482483833</v>
      </c>
      <c r="AS13" s="19" t="n">
        <v>0.21337480597872</v>
      </c>
      <c r="AT13" s="19" t="n">
        <v>0.146708778438399</v>
      </c>
      <c r="AU13" s="19" t="n">
        <v>0.251841671347551</v>
      </c>
    </row>
    <row r="14">
      <c r="B14" s="20" t="s">
        <v>87</v>
      </c>
      <c r="C14" s="19" t="n">
        <v>0.0242468419098789</v>
      </c>
      <c r="D14" s="19" t="n">
        <v>0.0250678186489516</v>
      </c>
      <c r="E14" s="19" t="n">
        <v>0.0236197940499974</v>
      </c>
      <c r="F14" s="19"/>
      <c r="G14" s="19" t="n">
        <v>0.0345829431332097</v>
      </c>
      <c r="H14" s="19" t="n">
        <v>0.0332649582167363</v>
      </c>
      <c r="I14" s="19" t="n">
        <v>0.0217889846230845</v>
      </c>
      <c r="J14" s="19" t="n">
        <v>0.0288466786577991</v>
      </c>
      <c r="K14" s="19" t="n">
        <v>0.0024709533038861</v>
      </c>
      <c r="L14" s="19" t="n">
        <v>0.0262603457144539</v>
      </c>
      <c r="M14" s="19"/>
      <c r="N14" s="19" t="n">
        <v>0.00783157993979143</v>
      </c>
      <c r="O14" s="19" t="n">
        <v>0.0202518989938271</v>
      </c>
      <c r="P14" s="19" t="n">
        <v>0.0341606639883655</v>
      </c>
      <c r="Q14" s="19" t="n">
        <v>0.0377048540299495</v>
      </c>
      <c r="R14" s="19"/>
      <c r="S14" s="19" t="n">
        <v>0.0310536014667338</v>
      </c>
      <c r="T14" s="19" t="n">
        <v>0.0164124573830281</v>
      </c>
      <c r="U14" s="19" t="n">
        <v>0.0122113893302266</v>
      </c>
      <c r="V14" s="19" t="n">
        <v>0.0347871232955773</v>
      </c>
      <c r="W14" s="19" t="n">
        <v>0.0109498446940176</v>
      </c>
      <c r="X14" s="19" t="n">
        <v>0.0351770812271051</v>
      </c>
      <c r="Y14" s="19" t="n">
        <v>0.0227868273527046</v>
      </c>
      <c r="Z14" s="19" t="n">
        <v>0.0418934839366237</v>
      </c>
      <c r="AA14" s="19" t="n">
        <v>0.0209687500338626</v>
      </c>
      <c r="AB14" s="19"/>
      <c r="AC14" s="19" t="n">
        <v>0.0262893439521155</v>
      </c>
      <c r="AD14" s="19" t="n">
        <v>0.0120576914639982</v>
      </c>
      <c r="AE14" s="19" t="n">
        <v>0.0541000343375823</v>
      </c>
      <c r="AF14" s="19"/>
      <c r="AG14" s="19" t="n">
        <v>0.0183290126747121</v>
      </c>
      <c r="AH14" s="19" t="n">
        <v>0.0122302727868222</v>
      </c>
      <c r="AI14" s="19" t="n">
        <v>0</v>
      </c>
      <c r="AJ14" s="19" t="n">
        <v>0.0394652570691595</v>
      </c>
      <c r="AK14" s="19" t="n">
        <v>0.0529337326658811</v>
      </c>
      <c r="AL14" s="19"/>
      <c r="AM14" s="19" t="n">
        <v>0.0158229668021734</v>
      </c>
      <c r="AN14" s="19" t="n">
        <v>0.0104000967479445</v>
      </c>
      <c r="AO14" s="19" t="n">
        <v>0.00678850613002675</v>
      </c>
      <c r="AP14" s="19"/>
      <c r="AQ14" s="19" t="n">
        <v>0.0157888071948061</v>
      </c>
      <c r="AR14" s="19" t="n">
        <v>0.0337257117342778</v>
      </c>
      <c r="AS14" s="19" t="n">
        <v>0.0246248892322474</v>
      </c>
      <c r="AT14" s="19" t="n">
        <v>0.01041516667888</v>
      </c>
      <c r="AU14" s="19" t="n">
        <v>0</v>
      </c>
    </row>
    <row r="15">
      <c r="B15" s="20" t="s">
        <v>88</v>
      </c>
      <c r="C15" s="19" t="n">
        <v>0.00312826651201173</v>
      </c>
      <c r="D15" s="19" t="n">
        <v>0.00373896601260394</v>
      </c>
      <c r="E15" s="19" t="n">
        <v>0.00257526785943358</v>
      </c>
      <c r="F15" s="19"/>
      <c r="G15" s="19" t="n">
        <v>0.00618929253529131</v>
      </c>
      <c r="H15" s="19" t="n">
        <v>0.00768070487555883</v>
      </c>
      <c r="I15" s="19" t="n">
        <v>0</v>
      </c>
      <c r="J15" s="19" t="n">
        <v>0</v>
      </c>
      <c r="K15" s="19" t="n">
        <v>0.00729105985048794</v>
      </c>
      <c r="L15" s="19" t="n">
        <v>0</v>
      </c>
      <c r="M15" s="19"/>
      <c r="N15" s="19" t="n">
        <v>0</v>
      </c>
      <c r="O15" s="19" t="n">
        <v>0</v>
      </c>
      <c r="P15" s="19" t="n">
        <v>0.00586163587324884</v>
      </c>
      <c r="Q15" s="19" t="n">
        <v>0.00739862221075612</v>
      </c>
      <c r="R15" s="19"/>
      <c r="S15" s="19" t="n">
        <v>0</v>
      </c>
      <c r="T15" s="19" t="n">
        <v>0.00344027901867923</v>
      </c>
      <c r="U15" s="19" t="n">
        <v>0.00643535985501619</v>
      </c>
      <c r="V15" s="19" t="n">
        <v>0.0173511684688526</v>
      </c>
      <c r="W15" s="19" t="n">
        <v>0</v>
      </c>
      <c r="X15" s="19" t="n">
        <v>0</v>
      </c>
      <c r="Y15" s="19" t="n">
        <v>0</v>
      </c>
      <c r="Z15" s="19" t="n">
        <v>0</v>
      </c>
      <c r="AA15" s="19" t="n">
        <v>0</v>
      </c>
      <c r="AB15" s="19"/>
      <c r="AC15" s="19" t="n">
        <v>0.00155434718488567</v>
      </c>
      <c r="AD15" s="19" t="n">
        <v>0.0016540647830563</v>
      </c>
      <c r="AE15" s="19" t="n">
        <v>0.00814513539284271</v>
      </c>
      <c r="AF15" s="19"/>
      <c r="AG15" s="19" t="n">
        <v>0.00161847024641567</v>
      </c>
      <c r="AH15" s="19" t="n">
        <v>0</v>
      </c>
      <c r="AI15" s="19" t="n">
        <v>0</v>
      </c>
      <c r="AJ15" s="19" t="n">
        <v>0</v>
      </c>
      <c r="AK15" s="19" t="n">
        <v>0.00854571571464083</v>
      </c>
      <c r="AL15" s="19"/>
      <c r="AM15" s="19" t="n">
        <v>0.00290712910003548</v>
      </c>
      <c r="AN15" s="19" t="n">
        <v>0</v>
      </c>
      <c r="AO15" s="19" t="n">
        <v>0</v>
      </c>
      <c r="AP15" s="19"/>
      <c r="AQ15" s="19" t="n">
        <v>0.00540262032924089</v>
      </c>
      <c r="AR15" s="19" t="n">
        <v>0</v>
      </c>
      <c r="AS15" s="19" t="n">
        <v>0.00272609848023153</v>
      </c>
      <c r="AT15" s="19" t="n">
        <v>0.00451776626851558</v>
      </c>
      <c r="AU15" s="19" t="n">
        <v>0</v>
      </c>
    </row>
    <row r="16">
      <c r="B16" s="20" t="s">
        <v>76</v>
      </c>
      <c r="C16" s="21" t="n">
        <v>0.0136220093210064</v>
      </c>
      <c r="D16" s="21" t="n">
        <v>0.0111886704438274</v>
      </c>
      <c r="E16" s="21" t="n">
        <v>0.0159768971159709</v>
      </c>
      <c r="F16" s="21"/>
      <c r="G16" s="21" t="n">
        <v>0.00330879384896019</v>
      </c>
      <c r="H16" s="21" t="n">
        <v>0.026378232275031</v>
      </c>
      <c r="I16" s="21" t="n">
        <v>0.0253444671920194</v>
      </c>
      <c r="J16" s="21" t="n">
        <v>0.0074732769720879</v>
      </c>
      <c r="K16" s="21" t="n">
        <v>0.0122696567927624</v>
      </c>
      <c r="L16" s="21" t="n">
        <v>0.00615632729240346</v>
      </c>
      <c r="M16" s="21"/>
      <c r="N16" s="21" t="n">
        <v>0.00857485925131987</v>
      </c>
      <c r="O16" s="21" t="n">
        <v>0.019368544068767</v>
      </c>
      <c r="P16" s="21" t="n">
        <v>0.0107096782464139</v>
      </c>
      <c r="Q16" s="21" t="n">
        <v>0.0158113576465949</v>
      </c>
      <c r="R16" s="21"/>
      <c r="S16" s="21" t="n">
        <v>0.0130483697802406</v>
      </c>
      <c r="T16" s="21" t="n">
        <v>0.0136224068323461</v>
      </c>
      <c r="U16" s="21" t="n">
        <v>0.0198343821429946</v>
      </c>
      <c r="V16" s="21" t="n">
        <v>0.0231355615377564</v>
      </c>
      <c r="W16" s="21" t="n">
        <v>0.0143367681908043</v>
      </c>
      <c r="X16" s="21" t="n">
        <v>0.0148855502475613</v>
      </c>
      <c r="Y16" s="21" t="n">
        <v>0.0127862146591462</v>
      </c>
      <c r="Z16" s="21" t="n">
        <v>0.0149878308358404</v>
      </c>
      <c r="AA16" s="21" t="n">
        <v>0</v>
      </c>
      <c r="AB16" s="21"/>
      <c r="AC16" s="21" t="n">
        <v>0.00513975314227844</v>
      </c>
      <c r="AD16" s="21" t="n">
        <v>0.0133588144370366</v>
      </c>
      <c r="AE16" s="21" t="n">
        <v>0.0420517467641792</v>
      </c>
      <c r="AF16" s="21"/>
      <c r="AG16" s="21" t="n">
        <v>0.00401902732016275</v>
      </c>
      <c r="AH16" s="21" t="n">
        <v>0.0179623887637693</v>
      </c>
      <c r="AI16" s="21" t="n">
        <v>0.0156732939730312</v>
      </c>
      <c r="AJ16" s="21" t="n">
        <v>0.034652505281132</v>
      </c>
      <c r="AK16" s="21" t="n">
        <v>0.035184779972016</v>
      </c>
      <c r="AL16" s="21"/>
      <c r="AM16" s="21" t="n">
        <v>0.00312227490594943</v>
      </c>
      <c r="AN16" s="21" t="n">
        <v>0.0119811664387663</v>
      </c>
      <c r="AO16" s="21" t="n">
        <v>0.022773735238217</v>
      </c>
      <c r="AP16" s="21"/>
      <c r="AQ16" s="21" t="n">
        <v>0.00973273860310901</v>
      </c>
      <c r="AR16" s="21" t="n">
        <v>0.0100006131465857</v>
      </c>
      <c r="AS16" s="21" t="n">
        <v>0.0197740007316086</v>
      </c>
      <c r="AT16" s="21" t="n">
        <v>0.0126474725084207</v>
      </c>
      <c r="AU16" s="21" t="n">
        <v>0</v>
      </c>
    </row>
    <row r="17">
      <c r="B17" s="18"/>
    </row>
    <row r="18">
      <c r="B18" t="s">
        <v>80</v>
      </c>
    </row>
    <row r="19">
      <c r="B19" t="s">
        <v>81</v>
      </c>
    </row>
    <row r="21">
      <c r="B21"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0.529216748313822</v>
      </c>
      <c r="D9" s="19" t="n">
        <v>0.508886904809555</v>
      </c>
      <c r="E9" s="19" t="n">
        <v>0.549259826934188</v>
      </c>
      <c r="F9" s="19"/>
      <c r="G9" s="19" t="n">
        <v>0.373291456011045</v>
      </c>
      <c r="H9" s="19" t="n">
        <v>0.567475540666602</v>
      </c>
      <c r="I9" s="19" t="n">
        <v>0.562084536068826</v>
      </c>
      <c r="J9" s="19" t="n">
        <v>0.53827488732209</v>
      </c>
      <c r="K9" s="19" t="n">
        <v>0.545904096206832</v>
      </c>
      <c r="L9" s="19" t="n">
        <v>0.531399105273313</v>
      </c>
      <c r="M9" s="19"/>
      <c r="N9" s="19" t="n">
        <v>0.461912115143958</v>
      </c>
      <c r="O9" s="19" t="n">
        <v>0.515860747856367</v>
      </c>
      <c r="P9" s="19" t="n">
        <v>0.625035763808314</v>
      </c>
      <c r="Q9" s="19" t="n">
        <v>0.528266433674656</v>
      </c>
      <c r="R9" s="19"/>
      <c r="S9" s="19" t="n">
        <v>0.456700249536845</v>
      </c>
      <c r="T9" s="19" t="n">
        <v>0.457970697357315</v>
      </c>
      <c r="U9" s="19" t="n">
        <v>0.551825190804024</v>
      </c>
      <c r="V9" s="19" t="n">
        <v>0.49819311305781</v>
      </c>
      <c r="W9" s="19" t="n">
        <v>0.569523178816978</v>
      </c>
      <c r="X9" s="19" t="n">
        <v>0.586654479232416</v>
      </c>
      <c r="Y9" s="19" t="n">
        <v>0.580691182535743</v>
      </c>
      <c r="Z9" s="19" t="n">
        <v>0.608683952068024</v>
      </c>
      <c r="AA9" s="19" t="n">
        <v>0.572541168438307</v>
      </c>
      <c r="AB9" s="19"/>
      <c r="AC9" s="19" t="n">
        <v>0.589407870516402</v>
      </c>
      <c r="AD9" s="19" t="n">
        <v>0.512518197841859</v>
      </c>
      <c r="AE9" s="19" t="n">
        <v>0.474780820279255</v>
      </c>
      <c r="AF9" s="19"/>
      <c r="AG9" s="19" t="n">
        <v>0.584092105855049</v>
      </c>
      <c r="AH9" s="19" t="n">
        <v>0.503978534599122</v>
      </c>
      <c r="AI9" s="19" t="n">
        <v>0.395224979101045</v>
      </c>
      <c r="AJ9" s="19" t="n">
        <v>0.552003749549667</v>
      </c>
      <c r="AK9" s="19" t="n">
        <v>0.524897906259908</v>
      </c>
      <c r="AL9" s="19"/>
      <c r="AM9" s="19" t="n">
        <v>0.578220032174382</v>
      </c>
      <c r="AN9" s="19" t="n">
        <v>0.512724044549489</v>
      </c>
      <c r="AO9" s="19" t="n">
        <v>0.480826047302603</v>
      </c>
      <c r="AP9" s="19"/>
      <c r="AQ9" s="19" t="n">
        <v>0.55846125332545</v>
      </c>
      <c r="AR9" s="19" t="n">
        <v>0.513965024434958</v>
      </c>
      <c r="AS9" s="19" t="n">
        <v>0.487572488744396</v>
      </c>
      <c r="AT9" s="19" t="n">
        <v>0.510717121186781</v>
      </c>
      <c r="AU9" s="19" t="n">
        <v>0.319230333819322</v>
      </c>
    </row>
    <row r="10">
      <c r="B10" s="20" t="s">
        <v>188</v>
      </c>
      <c r="C10" s="19" t="n">
        <v>0.108880331727265</v>
      </c>
      <c r="D10" s="19" t="n">
        <v>0.117041149923509</v>
      </c>
      <c r="E10" s="19" t="n">
        <v>0.101071466610484</v>
      </c>
      <c r="F10" s="19"/>
      <c r="G10" s="19" t="n">
        <v>0.220783015396775</v>
      </c>
      <c r="H10" s="19" t="n">
        <v>0.134478337357304</v>
      </c>
      <c r="I10" s="19" t="n">
        <v>0.105533247747306</v>
      </c>
      <c r="J10" s="19" t="n">
        <v>0.0849101441748192</v>
      </c>
      <c r="K10" s="19" t="n">
        <v>0.0831682861351489</v>
      </c>
      <c r="L10" s="19" t="n">
        <v>0.0764112607915692</v>
      </c>
      <c r="M10" s="19"/>
      <c r="N10" s="19" t="n">
        <v>0.160562922798664</v>
      </c>
      <c r="O10" s="19" t="n">
        <v>0.097211868988323</v>
      </c>
      <c r="P10" s="19" t="n">
        <v>0.0792104448365094</v>
      </c>
      <c r="Q10" s="19" t="n">
        <v>0.0926377359887222</v>
      </c>
      <c r="R10" s="19"/>
      <c r="S10" s="19" t="n">
        <v>0.197091932233986</v>
      </c>
      <c r="T10" s="19" t="n">
        <v>0.0995504445364412</v>
      </c>
      <c r="U10" s="19" t="n">
        <v>0.11778634394673</v>
      </c>
      <c r="V10" s="19" t="n">
        <v>0.0680589946271268</v>
      </c>
      <c r="W10" s="19" t="n">
        <v>0.0785713645966179</v>
      </c>
      <c r="X10" s="19" t="n">
        <v>0.0785942478988451</v>
      </c>
      <c r="Y10" s="19" t="n">
        <v>0.0934922744532008</v>
      </c>
      <c r="Z10" s="19" t="n">
        <v>0.0606025721089127</v>
      </c>
      <c r="AA10" s="19" t="n">
        <v>0.116243098054794</v>
      </c>
      <c r="AB10" s="19"/>
      <c r="AC10" s="19" t="n">
        <v>0.0871701261482792</v>
      </c>
      <c r="AD10" s="19" t="n">
        <v>0.119681271444549</v>
      </c>
      <c r="AE10" s="19" t="n">
        <v>0.107158345688556</v>
      </c>
      <c r="AF10" s="19"/>
      <c r="AG10" s="19" t="n">
        <v>0.0810195235406515</v>
      </c>
      <c r="AH10" s="19" t="n">
        <v>0.143504492082306</v>
      </c>
      <c r="AI10" s="19" t="n">
        <v>0.121674010872155</v>
      </c>
      <c r="AJ10" s="19" t="n">
        <v>0.173856129594117</v>
      </c>
      <c r="AK10" s="19" t="n">
        <v>0.0666353223110246</v>
      </c>
      <c r="AL10" s="19"/>
      <c r="AM10" s="19" t="n">
        <v>0.104647736679599</v>
      </c>
      <c r="AN10" s="19" t="n">
        <v>0.134155787356545</v>
      </c>
      <c r="AO10" s="19" t="n">
        <v>0.198399374840861</v>
      </c>
      <c r="AP10" s="19"/>
      <c r="AQ10" s="19" t="n">
        <v>0.0624143744443803</v>
      </c>
      <c r="AR10" s="19" t="n">
        <v>0.115689665359564</v>
      </c>
      <c r="AS10" s="19" t="n">
        <v>0.126644163283329</v>
      </c>
      <c r="AT10" s="19" t="n">
        <v>0.181098705203916</v>
      </c>
      <c r="AU10" s="19" t="n">
        <v>0.253993750297998</v>
      </c>
    </row>
    <row r="11">
      <c r="B11" s="20" t="s">
        <v>88</v>
      </c>
      <c r="C11" s="21" t="n">
        <v>0.361902919958914</v>
      </c>
      <c r="D11" s="21" t="n">
        <v>0.374071945266936</v>
      </c>
      <c r="E11" s="21" t="n">
        <v>0.349668706455328</v>
      </c>
      <c r="F11" s="21"/>
      <c r="G11" s="21" t="n">
        <v>0.40592552859218</v>
      </c>
      <c r="H11" s="21" t="n">
        <v>0.298046121976094</v>
      </c>
      <c r="I11" s="21" t="n">
        <v>0.332382216183868</v>
      </c>
      <c r="J11" s="21" t="n">
        <v>0.376814968503091</v>
      </c>
      <c r="K11" s="21" t="n">
        <v>0.370927617658019</v>
      </c>
      <c r="L11" s="21" t="n">
        <v>0.392189633935118</v>
      </c>
      <c r="M11" s="21"/>
      <c r="N11" s="21" t="n">
        <v>0.377524962057378</v>
      </c>
      <c r="O11" s="21" t="n">
        <v>0.386927383155311</v>
      </c>
      <c r="P11" s="21" t="n">
        <v>0.295753791355176</v>
      </c>
      <c r="Q11" s="21" t="n">
        <v>0.379095830336621</v>
      </c>
      <c r="R11" s="21"/>
      <c r="S11" s="21" t="n">
        <v>0.34620781822917</v>
      </c>
      <c r="T11" s="21" t="n">
        <v>0.442478858106244</v>
      </c>
      <c r="U11" s="21" t="n">
        <v>0.330388465249246</v>
      </c>
      <c r="V11" s="21" t="n">
        <v>0.433747892315063</v>
      </c>
      <c r="W11" s="21" t="n">
        <v>0.351905456586404</v>
      </c>
      <c r="X11" s="21" t="n">
        <v>0.334751272868739</v>
      </c>
      <c r="Y11" s="21" t="n">
        <v>0.325816543011056</v>
      </c>
      <c r="Z11" s="21" t="n">
        <v>0.330713475823063</v>
      </c>
      <c r="AA11" s="21" t="n">
        <v>0.311215733506899</v>
      </c>
      <c r="AB11" s="21"/>
      <c r="AC11" s="21" t="n">
        <v>0.323422003335319</v>
      </c>
      <c r="AD11" s="21" t="n">
        <v>0.367800530713592</v>
      </c>
      <c r="AE11" s="21" t="n">
        <v>0.418060834032189</v>
      </c>
      <c r="AF11" s="21"/>
      <c r="AG11" s="21" t="n">
        <v>0.334888370604299</v>
      </c>
      <c r="AH11" s="21" t="n">
        <v>0.352516973318571</v>
      </c>
      <c r="AI11" s="21" t="n">
        <v>0.4831010100268</v>
      </c>
      <c r="AJ11" s="21" t="n">
        <v>0.274140120856215</v>
      </c>
      <c r="AK11" s="21" t="n">
        <v>0.408466771429067</v>
      </c>
      <c r="AL11" s="21"/>
      <c r="AM11" s="21" t="n">
        <v>0.317132231146019</v>
      </c>
      <c r="AN11" s="21" t="n">
        <v>0.353120168093966</v>
      </c>
      <c r="AO11" s="21" t="n">
        <v>0.320774577856535</v>
      </c>
      <c r="AP11" s="21"/>
      <c r="AQ11" s="21" t="n">
        <v>0.37912437223017</v>
      </c>
      <c r="AR11" s="21" t="n">
        <v>0.370345310205478</v>
      </c>
      <c r="AS11" s="21" t="n">
        <v>0.385783347972274</v>
      </c>
      <c r="AT11" s="21" t="n">
        <v>0.308184173609303</v>
      </c>
      <c r="AU11" s="21" t="n">
        <v>0.42677591588268</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198</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0.197502252831681</v>
      </c>
      <c r="D9" s="19" t="n">
        <v>0.218738729691813</v>
      </c>
      <c r="E9" s="19" t="n">
        <v>0.177934836237939</v>
      </c>
      <c r="F9" s="19"/>
      <c r="G9" s="19" t="n">
        <v>0.251917876617715</v>
      </c>
      <c r="H9" s="19" t="n">
        <v>0.367115556709323</v>
      </c>
      <c r="I9" s="19" t="n">
        <v>0.230160179803313</v>
      </c>
      <c r="J9" s="19" t="n">
        <v>0.179749274196456</v>
      </c>
      <c r="K9" s="19" t="n">
        <v>0.114822081212182</v>
      </c>
      <c r="L9" s="19" t="n">
        <v>0.0955883708544845</v>
      </c>
      <c r="M9" s="19"/>
      <c r="N9" s="19" t="n">
        <v>0.181660240266723</v>
      </c>
      <c r="O9" s="19" t="n">
        <v>0.177571808268434</v>
      </c>
      <c r="P9" s="19" t="n">
        <v>0.227395882170433</v>
      </c>
      <c r="Q9" s="19" t="n">
        <v>0.20751974765882</v>
      </c>
      <c r="R9" s="19"/>
      <c r="S9" s="19" t="n">
        <v>0.258222088223079</v>
      </c>
      <c r="T9" s="19" t="n">
        <v>0.128492847199906</v>
      </c>
      <c r="U9" s="19" t="n">
        <v>0.146219092519788</v>
      </c>
      <c r="V9" s="19" t="n">
        <v>0.165063889940962</v>
      </c>
      <c r="W9" s="19" t="n">
        <v>0.154208427388187</v>
      </c>
      <c r="X9" s="19" t="n">
        <v>0.220639130993235</v>
      </c>
      <c r="Y9" s="19" t="n">
        <v>0.242796149824888</v>
      </c>
      <c r="Z9" s="19" t="n">
        <v>0.257129455288822</v>
      </c>
      <c r="AA9" s="19" t="n">
        <v>0.232438311581654</v>
      </c>
      <c r="AB9" s="19"/>
      <c r="AC9" s="19" t="n">
        <v>0.190470205335219</v>
      </c>
      <c r="AD9" s="19" t="n">
        <v>0.184768781396904</v>
      </c>
      <c r="AE9" s="19" t="n">
        <v>0.262818388111888</v>
      </c>
      <c r="AF9" s="19"/>
      <c r="AG9" s="19" t="n">
        <v>0.185998865583128</v>
      </c>
      <c r="AH9" s="19" t="n">
        <v>0.219303285227891</v>
      </c>
      <c r="AI9" s="19" t="n">
        <v>0.0829257740780304</v>
      </c>
      <c r="AJ9" s="19" t="n">
        <v>0.251888238920689</v>
      </c>
      <c r="AK9" s="19" t="n">
        <v>0.22265208162501</v>
      </c>
      <c r="AL9" s="19"/>
      <c r="AM9" s="19" t="n">
        <v>0.205625187487816</v>
      </c>
      <c r="AN9" s="19" t="n">
        <v>0.227668259569629</v>
      </c>
      <c r="AO9" s="19" t="n">
        <v>0.154885277854669</v>
      </c>
      <c r="AP9" s="19"/>
      <c r="AQ9" s="19" t="n">
        <v>0.204764198484416</v>
      </c>
      <c r="AR9" s="19" t="n">
        <v>0.161853189160644</v>
      </c>
      <c r="AS9" s="19" t="n">
        <v>0.187358720927034</v>
      </c>
      <c r="AT9" s="19" t="n">
        <v>0.286691686482685</v>
      </c>
      <c r="AU9" s="19" t="n">
        <v>0.232899083100526</v>
      </c>
    </row>
    <row r="10">
      <c r="B10" s="20" t="s">
        <v>188</v>
      </c>
      <c r="C10" s="19" t="n">
        <v>0.12674511419161</v>
      </c>
      <c r="D10" s="19" t="n">
        <v>0.140115676297401</v>
      </c>
      <c r="E10" s="19" t="n">
        <v>0.112976869109228</v>
      </c>
      <c r="F10" s="19"/>
      <c r="G10" s="19" t="n">
        <v>0.2636571552064</v>
      </c>
      <c r="H10" s="19" t="n">
        <v>0.15739568937839</v>
      </c>
      <c r="I10" s="19" t="n">
        <v>0.120355314585479</v>
      </c>
      <c r="J10" s="19" t="n">
        <v>0.0999657230806383</v>
      </c>
      <c r="K10" s="19" t="n">
        <v>0.103248273702002</v>
      </c>
      <c r="L10" s="19" t="n">
        <v>0.0818631406155521</v>
      </c>
      <c r="M10" s="19"/>
      <c r="N10" s="19" t="n">
        <v>0.158942957438755</v>
      </c>
      <c r="O10" s="19" t="n">
        <v>0.131732825968655</v>
      </c>
      <c r="P10" s="19" t="n">
        <v>0.113495802898639</v>
      </c>
      <c r="Q10" s="19" t="n">
        <v>0.0999545831211286</v>
      </c>
      <c r="R10" s="19"/>
      <c r="S10" s="19" t="n">
        <v>0.201826032027759</v>
      </c>
      <c r="T10" s="19" t="n">
        <v>0.0920777232288533</v>
      </c>
      <c r="U10" s="19" t="n">
        <v>0.11599613618788</v>
      </c>
      <c r="V10" s="19" t="n">
        <v>0.0928267448888821</v>
      </c>
      <c r="W10" s="19" t="n">
        <v>0.125681485801235</v>
      </c>
      <c r="X10" s="19" t="n">
        <v>0.135572249341878</v>
      </c>
      <c r="Y10" s="19" t="n">
        <v>0.0827474726301381</v>
      </c>
      <c r="Z10" s="19" t="n">
        <v>0.0991192544880223</v>
      </c>
      <c r="AA10" s="19" t="n">
        <v>0.154046288393173</v>
      </c>
      <c r="AB10" s="19"/>
      <c r="AC10" s="19" t="n">
        <v>0.118111696177115</v>
      </c>
      <c r="AD10" s="19" t="n">
        <v>0.126673018800014</v>
      </c>
      <c r="AE10" s="19" t="n">
        <v>0.105193790381241</v>
      </c>
      <c r="AF10" s="19"/>
      <c r="AG10" s="19" t="n">
        <v>0.109463364073111</v>
      </c>
      <c r="AH10" s="19" t="n">
        <v>0.148947104203177</v>
      </c>
      <c r="AI10" s="19" t="n">
        <v>0.106057905996867</v>
      </c>
      <c r="AJ10" s="19" t="n">
        <v>0.14080730618496</v>
      </c>
      <c r="AK10" s="19" t="n">
        <v>0.103053318394003</v>
      </c>
      <c r="AL10" s="19"/>
      <c r="AM10" s="19" t="n">
        <v>0.13638327259103</v>
      </c>
      <c r="AN10" s="19" t="n">
        <v>0.143197434379889</v>
      </c>
      <c r="AO10" s="19" t="n">
        <v>0.205023445623909</v>
      </c>
      <c r="AP10" s="19"/>
      <c r="AQ10" s="19" t="n">
        <v>0.0786417227245227</v>
      </c>
      <c r="AR10" s="19" t="n">
        <v>0.137648539398777</v>
      </c>
      <c r="AS10" s="19" t="n">
        <v>0.167738304377487</v>
      </c>
      <c r="AT10" s="19" t="n">
        <v>0.152786421595439</v>
      </c>
      <c r="AU10" s="19" t="n">
        <v>0.130626633788386</v>
      </c>
    </row>
    <row r="11">
      <c r="B11" s="20" t="s">
        <v>88</v>
      </c>
      <c r="C11" s="21" t="n">
        <v>0.675752632976709</v>
      </c>
      <c r="D11" s="21" t="n">
        <v>0.641145594010786</v>
      </c>
      <c r="E11" s="21" t="n">
        <v>0.709088294652834</v>
      </c>
      <c r="F11" s="21"/>
      <c r="G11" s="21" t="n">
        <v>0.484424968175885</v>
      </c>
      <c r="H11" s="21" t="n">
        <v>0.475488753912286</v>
      </c>
      <c r="I11" s="21" t="n">
        <v>0.649484505611209</v>
      </c>
      <c r="J11" s="21" t="n">
        <v>0.720285002722906</v>
      </c>
      <c r="K11" s="21" t="n">
        <v>0.781929645085816</v>
      </c>
      <c r="L11" s="21" t="n">
        <v>0.822548488529963</v>
      </c>
      <c r="M11" s="21"/>
      <c r="N11" s="21" t="n">
        <v>0.659396802294523</v>
      </c>
      <c r="O11" s="21" t="n">
        <v>0.690695365762911</v>
      </c>
      <c r="P11" s="21" t="n">
        <v>0.659108314930928</v>
      </c>
      <c r="Q11" s="21" t="n">
        <v>0.692525669220052</v>
      </c>
      <c r="R11" s="21"/>
      <c r="S11" s="21" t="n">
        <v>0.539951879749162</v>
      </c>
      <c r="T11" s="21" t="n">
        <v>0.779429429571241</v>
      </c>
      <c r="U11" s="21" t="n">
        <v>0.737784771292332</v>
      </c>
      <c r="V11" s="21" t="n">
        <v>0.742109365170155</v>
      </c>
      <c r="W11" s="21" t="n">
        <v>0.720110086810578</v>
      </c>
      <c r="X11" s="21" t="n">
        <v>0.643788619664887</v>
      </c>
      <c r="Y11" s="21" t="n">
        <v>0.674456377544974</v>
      </c>
      <c r="Z11" s="21" t="n">
        <v>0.643751290223156</v>
      </c>
      <c r="AA11" s="21" t="n">
        <v>0.613515400025173</v>
      </c>
      <c r="AB11" s="21"/>
      <c r="AC11" s="21" t="n">
        <v>0.691418098487666</v>
      </c>
      <c r="AD11" s="21" t="n">
        <v>0.688558199803081</v>
      </c>
      <c r="AE11" s="21" t="n">
        <v>0.631987821506871</v>
      </c>
      <c r="AF11" s="21"/>
      <c r="AG11" s="21" t="n">
        <v>0.704537770343761</v>
      </c>
      <c r="AH11" s="21" t="n">
        <v>0.631749610568931</v>
      </c>
      <c r="AI11" s="21" t="n">
        <v>0.811016319925102</v>
      </c>
      <c r="AJ11" s="21" t="n">
        <v>0.607304454894351</v>
      </c>
      <c r="AK11" s="21" t="n">
        <v>0.674294599980987</v>
      </c>
      <c r="AL11" s="21"/>
      <c r="AM11" s="21" t="n">
        <v>0.657991539921153</v>
      </c>
      <c r="AN11" s="21" t="n">
        <v>0.629134306050482</v>
      </c>
      <c r="AO11" s="21" t="n">
        <v>0.640091276521422</v>
      </c>
      <c r="AP11" s="21"/>
      <c r="AQ11" s="21" t="n">
        <v>0.716594078791061</v>
      </c>
      <c r="AR11" s="21" t="n">
        <v>0.700498271440579</v>
      </c>
      <c r="AS11" s="21" t="n">
        <v>0.644902974695479</v>
      </c>
      <c r="AT11" s="21" t="n">
        <v>0.560521891921876</v>
      </c>
      <c r="AU11" s="21" t="n">
        <v>0.636474283111088</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199</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187</v>
      </c>
      <c r="C9" s="19" t="n">
        <v>0.251126219774347</v>
      </c>
      <c r="D9" s="19" t="n">
        <v>0.245786508240013</v>
      </c>
      <c r="E9" s="19" t="n">
        <v>0.255535074155797</v>
      </c>
      <c r="F9" s="19"/>
      <c r="G9" s="19" t="n">
        <v>0.271343414293814</v>
      </c>
      <c r="H9" s="19" t="n">
        <v>0.320533388276141</v>
      </c>
      <c r="I9" s="19" t="n">
        <v>0.30349343518153</v>
      </c>
      <c r="J9" s="19" t="n">
        <v>0.249237367737635</v>
      </c>
      <c r="K9" s="19" t="n">
        <v>0.203669498674445</v>
      </c>
      <c r="L9" s="19" t="n">
        <v>0.188624996299817</v>
      </c>
      <c r="M9" s="19"/>
      <c r="N9" s="19" t="n">
        <v>0.263545837764975</v>
      </c>
      <c r="O9" s="19" t="n">
        <v>0.207596813164531</v>
      </c>
      <c r="P9" s="19" t="n">
        <v>0.256166387815009</v>
      </c>
      <c r="Q9" s="19" t="n">
        <v>0.275870386528401</v>
      </c>
      <c r="R9" s="19"/>
      <c r="S9" s="19" t="n">
        <v>0.334261630106872</v>
      </c>
      <c r="T9" s="19" t="n">
        <v>0.196115604755836</v>
      </c>
      <c r="U9" s="19" t="n">
        <v>0.18048606917541</v>
      </c>
      <c r="V9" s="19" t="n">
        <v>0.234852384574319</v>
      </c>
      <c r="W9" s="19" t="n">
        <v>0.223022441145835</v>
      </c>
      <c r="X9" s="19" t="n">
        <v>0.251605394007973</v>
      </c>
      <c r="Y9" s="19" t="n">
        <v>0.227699073243463</v>
      </c>
      <c r="Z9" s="19" t="n">
        <v>0.300199911832703</v>
      </c>
      <c r="AA9" s="19" t="n">
        <v>0.307063910206276</v>
      </c>
      <c r="AB9" s="19"/>
      <c r="AC9" s="19" t="n">
        <v>0.250518302645617</v>
      </c>
      <c r="AD9" s="19" t="n">
        <v>0.250032753470976</v>
      </c>
      <c r="AE9" s="19" t="n">
        <v>0.279806092893306</v>
      </c>
      <c r="AF9" s="19"/>
      <c r="AG9" s="19" t="n">
        <v>0.251826947082187</v>
      </c>
      <c r="AH9" s="19" t="n">
        <v>0.288335767932821</v>
      </c>
      <c r="AI9" s="19" t="n">
        <v>0.170329356435192</v>
      </c>
      <c r="AJ9" s="19" t="n">
        <v>0.174893720291085</v>
      </c>
      <c r="AK9" s="19" t="n">
        <v>0.225225472684089</v>
      </c>
      <c r="AL9" s="19"/>
      <c r="AM9" s="19" t="n">
        <v>0.286852132031627</v>
      </c>
      <c r="AN9" s="19" t="n">
        <v>0.266510467055508</v>
      </c>
      <c r="AO9" s="19" t="n">
        <v>0.254758270656349</v>
      </c>
      <c r="AP9" s="19"/>
      <c r="AQ9" s="19" t="n">
        <v>0.265981477716704</v>
      </c>
      <c r="AR9" s="19" t="n">
        <v>0.202234172470479</v>
      </c>
      <c r="AS9" s="19" t="n">
        <v>0.227604663903855</v>
      </c>
      <c r="AT9" s="19" t="n">
        <v>0.331339441158555</v>
      </c>
      <c r="AU9" s="19" t="n">
        <v>0.266747052899958</v>
      </c>
    </row>
    <row r="10">
      <c r="B10" s="20" t="s">
        <v>188</v>
      </c>
      <c r="C10" s="19" t="n">
        <v>0.119540790164019</v>
      </c>
      <c r="D10" s="19" t="n">
        <v>0.140093426446392</v>
      </c>
      <c r="E10" s="19" t="n">
        <v>0.100204277942896</v>
      </c>
      <c r="F10" s="19"/>
      <c r="G10" s="19" t="n">
        <v>0.213452345021409</v>
      </c>
      <c r="H10" s="19" t="n">
        <v>0.17804532806638</v>
      </c>
      <c r="I10" s="19" t="n">
        <v>0.101886974917276</v>
      </c>
      <c r="J10" s="19" t="n">
        <v>0.0909068840575636</v>
      </c>
      <c r="K10" s="19" t="n">
        <v>0.100775473654141</v>
      </c>
      <c r="L10" s="19" t="n">
        <v>0.0798455802630549</v>
      </c>
      <c r="M10" s="19"/>
      <c r="N10" s="19" t="n">
        <v>0.126255699683131</v>
      </c>
      <c r="O10" s="19" t="n">
        <v>0.141009974824598</v>
      </c>
      <c r="P10" s="19" t="n">
        <v>0.119587268738144</v>
      </c>
      <c r="Q10" s="19" t="n">
        <v>0.0913113858037911</v>
      </c>
      <c r="R10" s="19"/>
      <c r="S10" s="19" t="n">
        <v>0.164859677121467</v>
      </c>
      <c r="T10" s="19" t="n">
        <v>0.0984843358163243</v>
      </c>
      <c r="U10" s="19" t="n">
        <v>0.126805605995589</v>
      </c>
      <c r="V10" s="19" t="n">
        <v>0.0861398813112834</v>
      </c>
      <c r="W10" s="19" t="n">
        <v>0.119691282874326</v>
      </c>
      <c r="X10" s="19" t="n">
        <v>0.119196867559168</v>
      </c>
      <c r="Y10" s="19" t="n">
        <v>0.091957456783407</v>
      </c>
      <c r="Z10" s="19" t="n">
        <v>0.100815942611225</v>
      </c>
      <c r="AA10" s="19" t="n">
        <v>0.141922763068233</v>
      </c>
      <c r="AB10" s="19"/>
      <c r="AC10" s="19" t="n">
        <v>0.109187789224243</v>
      </c>
      <c r="AD10" s="19" t="n">
        <v>0.117398004094435</v>
      </c>
      <c r="AE10" s="19" t="n">
        <v>0.124599911900995</v>
      </c>
      <c r="AF10" s="19"/>
      <c r="AG10" s="19" t="n">
        <v>0.111158284289084</v>
      </c>
      <c r="AH10" s="19" t="n">
        <v>0.123918698322556</v>
      </c>
      <c r="AI10" s="19" t="n">
        <v>0.104159243162914</v>
      </c>
      <c r="AJ10" s="19" t="n">
        <v>0.175279198167805</v>
      </c>
      <c r="AK10" s="19" t="n">
        <v>0.122470714513595</v>
      </c>
      <c r="AL10" s="19"/>
      <c r="AM10" s="19" t="n">
        <v>0.127763352953338</v>
      </c>
      <c r="AN10" s="19" t="n">
        <v>0.142486853379976</v>
      </c>
      <c r="AO10" s="19" t="n">
        <v>0.151950114309263</v>
      </c>
      <c r="AP10" s="19"/>
      <c r="AQ10" s="19" t="n">
        <v>0.0862239352391616</v>
      </c>
      <c r="AR10" s="19" t="n">
        <v>0.123973382567734</v>
      </c>
      <c r="AS10" s="19" t="n">
        <v>0.147443082970935</v>
      </c>
      <c r="AT10" s="19" t="n">
        <v>0.143199842381732</v>
      </c>
      <c r="AU10" s="19" t="n">
        <v>0.130626633788386</v>
      </c>
    </row>
    <row r="11">
      <c r="B11" s="20" t="s">
        <v>88</v>
      </c>
      <c r="C11" s="21" t="n">
        <v>0.629332990061635</v>
      </c>
      <c r="D11" s="21" t="n">
        <v>0.614120065313595</v>
      </c>
      <c r="E11" s="21" t="n">
        <v>0.644260647901307</v>
      </c>
      <c r="F11" s="21"/>
      <c r="G11" s="21" t="n">
        <v>0.515204240684777</v>
      </c>
      <c r="H11" s="21" t="n">
        <v>0.501421283657479</v>
      </c>
      <c r="I11" s="21" t="n">
        <v>0.594619589901193</v>
      </c>
      <c r="J11" s="21" t="n">
        <v>0.659855748204801</v>
      </c>
      <c r="K11" s="21" t="n">
        <v>0.695555027671413</v>
      </c>
      <c r="L11" s="21" t="n">
        <v>0.731529423437128</v>
      </c>
      <c r="M11" s="21"/>
      <c r="N11" s="21" t="n">
        <v>0.610198462551893</v>
      </c>
      <c r="O11" s="21" t="n">
        <v>0.651393212010871</v>
      </c>
      <c r="P11" s="21" t="n">
        <v>0.624246343446847</v>
      </c>
      <c r="Q11" s="21" t="n">
        <v>0.632818227667808</v>
      </c>
      <c r="R11" s="21"/>
      <c r="S11" s="21" t="n">
        <v>0.500878692771661</v>
      </c>
      <c r="T11" s="21" t="n">
        <v>0.705400059427839</v>
      </c>
      <c r="U11" s="21" t="n">
        <v>0.692708324829001</v>
      </c>
      <c r="V11" s="21" t="n">
        <v>0.679007734114398</v>
      </c>
      <c r="W11" s="21" t="n">
        <v>0.657286275979839</v>
      </c>
      <c r="X11" s="21" t="n">
        <v>0.62919773843286</v>
      </c>
      <c r="Y11" s="21" t="n">
        <v>0.68034346997313</v>
      </c>
      <c r="Z11" s="21" t="n">
        <v>0.598984145556072</v>
      </c>
      <c r="AA11" s="21" t="n">
        <v>0.55101332672549</v>
      </c>
      <c r="AB11" s="21"/>
      <c r="AC11" s="21" t="n">
        <v>0.64029390813014</v>
      </c>
      <c r="AD11" s="21" t="n">
        <v>0.632569242434589</v>
      </c>
      <c r="AE11" s="21" t="n">
        <v>0.595593995205698</v>
      </c>
      <c r="AF11" s="21"/>
      <c r="AG11" s="21" t="n">
        <v>0.637014768628729</v>
      </c>
      <c r="AH11" s="21" t="n">
        <v>0.587745533744622</v>
      </c>
      <c r="AI11" s="21" t="n">
        <v>0.725511400401894</v>
      </c>
      <c r="AJ11" s="21" t="n">
        <v>0.649827081541109</v>
      </c>
      <c r="AK11" s="21" t="n">
        <v>0.652303812802316</v>
      </c>
      <c r="AL11" s="21"/>
      <c r="AM11" s="21" t="n">
        <v>0.585384515015034</v>
      </c>
      <c r="AN11" s="21" t="n">
        <v>0.591002679564516</v>
      </c>
      <c r="AO11" s="21" t="n">
        <v>0.593291615034387</v>
      </c>
      <c r="AP11" s="21"/>
      <c r="AQ11" s="21" t="n">
        <v>0.647794587044135</v>
      </c>
      <c r="AR11" s="21" t="n">
        <v>0.673792444961787</v>
      </c>
      <c r="AS11" s="21" t="n">
        <v>0.62495225312521</v>
      </c>
      <c r="AT11" s="21" t="n">
        <v>0.525460716459712</v>
      </c>
      <c r="AU11" s="21" t="n">
        <v>0.602626313311655</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s>
  <sheetData>
    <row r="2" ht="40" customHeight="1">
      <c r="D2" s="16" t="s">
        <v>102</v>
      </c>
    </row>
    <row r="6" ht="50" customHeight="1">
      <c r="B6" s="22" t="s">
        <v>15</v>
      </c>
      <c r="C6" s="22" t="s">
        <v>200</v>
      </c>
      <c r="D6" s="22" t="s">
        <v>201</v>
      </c>
      <c r="E6" s="22" t="s">
        <v>202</v>
      </c>
    </row>
    <row r="7">
      <c r="B7" s="20" t="s">
        <v>94</v>
      </c>
      <c r="C7" s="19" t="n">
        <v>0.446106896490727</v>
      </c>
      <c r="D7" s="19" t="n">
        <v>0.22874745400552</v>
      </c>
      <c r="E7" s="19" t="n">
        <v>0.0952641289814189</v>
      </c>
    </row>
    <row r="8">
      <c r="B8" s="20" t="s">
        <v>95</v>
      </c>
      <c r="C8" s="19" t="n">
        <v>0.36551264186177</v>
      </c>
      <c r="D8" s="19" t="n">
        <v>0.41515969761542</v>
      </c>
      <c r="E8" s="19" t="n">
        <v>0.215786845849896</v>
      </c>
    </row>
    <row r="9">
      <c r="B9" s="20" t="s">
        <v>96</v>
      </c>
      <c r="C9" s="19" t="n">
        <v>0.110205814410852</v>
      </c>
      <c r="D9" s="19" t="n">
        <v>0.178948278344504</v>
      </c>
      <c r="E9" s="19" t="n">
        <v>0.21188368405173</v>
      </c>
    </row>
    <row r="10">
      <c r="B10" s="20" t="s">
        <v>97</v>
      </c>
      <c r="C10" s="19" t="n">
        <v>0.02387101344413</v>
      </c>
      <c r="D10" s="19" t="n">
        <v>0.053758473139514</v>
      </c>
      <c r="E10" s="19" t="n">
        <v>0.270164162825971</v>
      </c>
    </row>
    <row r="11">
      <c r="B11" s="20" t="s">
        <v>98</v>
      </c>
      <c r="C11" s="19" t="n">
        <v>0.00788100996972459</v>
      </c>
      <c r="D11" s="19" t="n">
        <v>0.00956717585980257</v>
      </c>
      <c r="E11" s="19" t="n">
        <v>0.0885062453623196</v>
      </c>
    </row>
    <row r="12">
      <c r="B12" s="20" t="s">
        <v>88</v>
      </c>
      <c r="C12" s="19" t="n">
        <v>0.0464226238227965</v>
      </c>
      <c r="D12" s="19" t="n">
        <v>0.113818921035239</v>
      </c>
      <c r="E12" s="19" t="n">
        <v>0.118394932928665</v>
      </c>
    </row>
    <row r="13">
      <c r="B13" s="25" t="s">
        <v>99</v>
      </c>
      <c r="C13" s="23" t="n">
        <v>0.811619538352497</v>
      </c>
      <c r="D13" s="23" t="n">
        <v>0.64390715162094</v>
      </c>
      <c r="E13" s="23" t="n">
        <v>0.311050974831314</v>
      </c>
    </row>
    <row r="14">
      <c r="B14" s="25" t="s">
        <v>100</v>
      </c>
      <c r="C14" s="23" t="n">
        <v>0.0317520234138546</v>
      </c>
      <c r="D14" s="23" t="n">
        <v>0.0633256489993165</v>
      </c>
      <c r="E14" s="23" t="n">
        <v>0.35867040818829</v>
      </c>
    </row>
    <row r="15">
      <c r="B15" s="25" t="s">
        <v>101</v>
      </c>
      <c r="C15" s="24" t="n">
        <v>0.779867514938642</v>
      </c>
      <c r="D15" s="24" t="n">
        <v>0.580581502621624</v>
      </c>
      <c r="E15" s="24" t="n">
        <v>-0.0476194333569757</v>
      </c>
    </row>
    <row r="16">
      <c r="B16" s="18"/>
      <c r="C16" s="18"/>
      <c r="D16" s="18"/>
      <c r="E16" s="18"/>
    </row>
    <row r="17">
      <c r="B17" t="s">
        <v>80</v>
      </c>
    </row>
    <row r="18">
      <c r="B18" t="s">
        <v>81</v>
      </c>
    </row>
    <row r="22">
      <c r="B22" s="9" t="str">
        <f>=HYPERLINK("#'Contents'!A1", "Return to Contents")</f>
      </c>
    </row>
  </sheetData>
  <mergeCells count="1">
    <mergeCell ref="D2:F2"/>
  </mergeCells>
  <pageMargins left="0.7" right="0.7" top="0.75" bottom="0.75" header="0.3" footer="0.3"/>
  <pageSetup paperSize="9" orientation="portrait" horizontalDpi="300" verticalDpi="300"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0.22874745400552</v>
      </c>
      <c r="D9" s="19" t="n">
        <v>0.223989017919015</v>
      </c>
      <c r="E9" s="19" t="n">
        <v>0.233335271782134</v>
      </c>
      <c r="F9" s="19"/>
      <c r="G9" s="19" t="n">
        <v>0.264935492780705</v>
      </c>
      <c r="H9" s="19" t="n">
        <v>0.178884730906422</v>
      </c>
      <c r="I9" s="19" t="n">
        <v>0.233260604976602</v>
      </c>
      <c r="J9" s="19" t="n">
        <v>0.193104677479181</v>
      </c>
      <c r="K9" s="19" t="n">
        <v>0.231411209202191</v>
      </c>
      <c r="L9" s="19" t="n">
        <v>0.269080227027461</v>
      </c>
      <c r="M9" s="19"/>
      <c r="N9" s="19" t="n">
        <v>0.215109328757998</v>
      </c>
      <c r="O9" s="19" t="n">
        <v>0.22482226063863</v>
      </c>
      <c r="P9" s="19" t="n">
        <v>0.259050960504508</v>
      </c>
      <c r="Q9" s="19" t="n">
        <v>0.223644564490102</v>
      </c>
      <c r="R9" s="19"/>
      <c r="S9" s="19" t="n">
        <v>0.214258738221022</v>
      </c>
      <c r="T9" s="19" t="n">
        <v>0.258662592715022</v>
      </c>
      <c r="U9" s="19" t="n">
        <v>0.226752675720964</v>
      </c>
      <c r="V9" s="19" t="n">
        <v>0.197780590271551</v>
      </c>
      <c r="W9" s="19" t="n">
        <v>0.223326456878559</v>
      </c>
      <c r="X9" s="19" t="n">
        <v>0.221152790009148</v>
      </c>
      <c r="Y9" s="19" t="n">
        <v>0.208600149818741</v>
      </c>
      <c r="Z9" s="19" t="n">
        <v>0.194707676012142</v>
      </c>
      <c r="AA9" s="19" t="n">
        <v>0.274116791856353</v>
      </c>
      <c r="AB9" s="19"/>
      <c r="AC9" s="19" t="n">
        <v>0.275386592387578</v>
      </c>
      <c r="AD9" s="19" t="n">
        <v>0.216805067194911</v>
      </c>
      <c r="AE9" s="19" t="n">
        <v>0.127976932081925</v>
      </c>
      <c r="AF9" s="19"/>
      <c r="AG9" s="19" t="n">
        <v>0.27222950875986</v>
      </c>
      <c r="AH9" s="19" t="n">
        <v>0.211053372651779</v>
      </c>
      <c r="AI9" s="19" t="n">
        <v>0.195589765976164</v>
      </c>
      <c r="AJ9" s="19" t="n">
        <v>0.408481509693919</v>
      </c>
      <c r="AK9" s="19" t="n">
        <v>0.123898750943327</v>
      </c>
      <c r="AL9" s="19"/>
      <c r="AM9" s="19" t="n">
        <v>0.261998957867888</v>
      </c>
      <c r="AN9" s="19" t="n">
        <v>0.212437184739992</v>
      </c>
      <c r="AO9" s="19" t="n">
        <v>0.210678488124998</v>
      </c>
      <c r="AP9" s="19"/>
      <c r="AQ9" s="19" t="n">
        <v>0.205502048319588</v>
      </c>
      <c r="AR9" s="19" t="n">
        <v>0.255834954845505</v>
      </c>
      <c r="AS9" s="19" t="n">
        <v>0.211282815769156</v>
      </c>
      <c r="AT9" s="19" t="n">
        <v>0.18621302455401</v>
      </c>
      <c r="AU9" s="19" t="n">
        <v>0.266507234189192</v>
      </c>
    </row>
    <row r="10">
      <c r="B10" s="20" t="s">
        <v>95</v>
      </c>
      <c r="C10" s="19" t="n">
        <v>0.41515969761542</v>
      </c>
      <c r="D10" s="19" t="n">
        <v>0.409278237052055</v>
      </c>
      <c r="E10" s="19" t="n">
        <v>0.420455000072177</v>
      </c>
      <c r="F10" s="19"/>
      <c r="G10" s="19" t="n">
        <v>0.386752798163466</v>
      </c>
      <c r="H10" s="19" t="n">
        <v>0.402569957997052</v>
      </c>
      <c r="I10" s="19" t="n">
        <v>0.413782365919452</v>
      </c>
      <c r="J10" s="19" t="n">
        <v>0.421108194949446</v>
      </c>
      <c r="K10" s="19" t="n">
        <v>0.403554503007205</v>
      </c>
      <c r="L10" s="19" t="n">
        <v>0.441838897978005</v>
      </c>
      <c r="M10" s="19"/>
      <c r="N10" s="19" t="n">
        <v>0.452530560357262</v>
      </c>
      <c r="O10" s="19" t="n">
        <v>0.428032131260087</v>
      </c>
      <c r="P10" s="19" t="n">
        <v>0.397170232386418</v>
      </c>
      <c r="Q10" s="19" t="n">
        <v>0.377752300827233</v>
      </c>
      <c r="R10" s="19"/>
      <c r="S10" s="19" t="n">
        <v>0.398902675367311</v>
      </c>
      <c r="T10" s="19" t="n">
        <v>0.432486520016046</v>
      </c>
      <c r="U10" s="19" t="n">
        <v>0.432192719849302</v>
      </c>
      <c r="V10" s="19" t="n">
        <v>0.444117508635562</v>
      </c>
      <c r="W10" s="19" t="n">
        <v>0.464511249687989</v>
      </c>
      <c r="X10" s="19" t="n">
        <v>0.392374699838002</v>
      </c>
      <c r="Y10" s="19" t="n">
        <v>0.435720525065925</v>
      </c>
      <c r="Z10" s="19" t="n">
        <v>0.40569517942653</v>
      </c>
      <c r="AA10" s="19" t="n">
        <v>0.348627049981098</v>
      </c>
      <c r="AB10" s="19"/>
      <c r="AC10" s="19" t="n">
        <v>0.404919460507271</v>
      </c>
      <c r="AD10" s="19" t="n">
        <v>0.452298034339422</v>
      </c>
      <c r="AE10" s="19" t="n">
        <v>0.369295368737467</v>
      </c>
      <c r="AF10" s="19"/>
      <c r="AG10" s="19" t="n">
        <v>0.42749157512468</v>
      </c>
      <c r="AH10" s="19" t="n">
        <v>0.427560310876604</v>
      </c>
      <c r="AI10" s="19" t="n">
        <v>0.479860507325736</v>
      </c>
      <c r="AJ10" s="19" t="n">
        <v>0.348424090649518</v>
      </c>
      <c r="AK10" s="19" t="n">
        <v>0.372336891251707</v>
      </c>
      <c r="AL10" s="19"/>
      <c r="AM10" s="19" t="n">
        <v>0.439675598608252</v>
      </c>
      <c r="AN10" s="19" t="n">
        <v>0.439374160833602</v>
      </c>
      <c r="AO10" s="19" t="n">
        <v>0.456027926953781</v>
      </c>
      <c r="AP10" s="19"/>
      <c r="AQ10" s="19" t="n">
        <v>0.392201065940421</v>
      </c>
      <c r="AR10" s="19" t="n">
        <v>0.392812544057411</v>
      </c>
      <c r="AS10" s="19" t="n">
        <v>0.427842114995175</v>
      </c>
      <c r="AT10" s="19" t="n">
        <v>0.47955482718538</v>
      </c>
      <c r="AU10" s="19" t="n">
        <v>0.443246110787251</v>
      </c>
    </row>
    <row r="11">
      <c r="B11" s="20" t="s">
        <v>96</v>
      </c>
      <c r="C11" s="19" t="n">
        <v>0.178948278344504</v>
      </c>
      <c r="D11" s="19" t="n">
        <v>0.180267296975397</v>
      </c>
      <c r="E11" s="19" t="n">
        <v>0.177945071590636</v>
      </c>
      <c r="F11" s="19"/>
      <c r="G11" s="19" t="n">
        <v>0.178710864939249</v>
      </c>
      <c r="H11" s="19" t="n">
        <v>0.260014410217007</v>
      </c>
      <c r="I11" s="19" t="n">
        <v>0.178755507948089</v>
      </c>
      <c r="J11" s="19" t="n">
        <v>0.193876042912955</v>
      </c>
      <c r="K11" s="19" t="n">
        <v>0.167088482251451</v>
      </c>
      <c r="L11" s="19" t="n">
        <v>0.117617592602978</v>
      </c>
      <c r="M11" s="19"/>
      <c r="N11" s="19" t="n">
        <v>0.170682665734269</v>
      </c>
      <c r="O11" s="19" t="n">
        <v>0.186784698122929</v>
      </c>
      <c r="P11" s="19" t="n">
        <v>0.177595038556047</v>
      </c>
      <c r="Q11" s="19" t="n">
        <v>0.179336982766003</v>
      </c>
      <c r="R11" s="19"/>
      <c r="S11" s="19" t="n">
        <v>0.208982912551573</v>
      </c>
      <c r="T11" s="19" t="n">
        <v>0.128986279637097</v>
      </c>
      <c r="U11" s="19" t="n">
        <v>0.162954986379984</v>
      </c>
      <c r="V11" s="19" t="n">
        <v>0.181876665595662</v>
      </c>
      <c r="W11" s="19" t="n">
        <v>0.193522669419287</v>
      </c>
      <c r="X11" s="19" t="n">
        <v>0.18772225186075</v>
      </c>
      <c r="Y11" s="19" t="n">
        <v>0.161033595284998</v>
      </c>
      <c r="Z11" s="19" t="n">
        <v>0.233478053513915</v>
      </c>
      <c r="AA11" s="19" t="n">
        <v>0.191923316494177</v>
      </c>
      <c r="AB11" s="19"/>
      <c r="AC11" s="19" t="n">
        <v>0.140844327839072</v>
      </c>
      <c r="AD11" s="19" t="n">
        <v>0.183446279068999</v>
      </c>
      <c r="AE11" s="19" t="n">
        <v>0.241205438991702</v>
      </c>
      <c r="AF11" s="19"/>
      <c r="AG11" s="19" t="n">
        <v>0.153768447623668</v>
      </c>
      <c r="AH11" s="19" t="n">
        <v>0.209659205907369</v>
      </c>
      <c r="AI11" s="19" t="n">
        <v>0.100429306853332</v>
      </c>
      <c r="AJ11" s="19" t="n">
        <v>0.0351843049930751</v>
      </c>
      <c r="AK11" s="19" t="n">
        <v>0.238981623676919</v>
      </c>
      <c r="AL11" s="19"/>
      <c r="AM11" s="19" t="n">
        <v>0.149767753298324</v>
      </c>
      <c r="AN11" s="19" t="n">
        <v>0.198499668797794</v>
      </c>
      <c r="AO11" s="19" t="n">
        <v>0.125756293114358</v>
      </c>
      <c r="AP11" s="19"/>
      <c r="AQ11" s="19" t="n">
        <v>0.222992829006324</v>
      </c>
      <c r="AR11" s="19" t="n">
        <v>0.162027706033593</v>
      </c>
      <c r="AS11" s="19" t="n">
        <v>0.174629205625939</v>
      </c>
      <c r="AT11" s="19" t="n">
        <v>0.173354296150641</v>
      </c>
      <c r="AU11" s="19" t="n">
        <v>0.113436217897316</v>
      </c>
    </row>
    <row r="12">
      <c r="B12" s="20" t="s">
        <v>97</v>
      </c>
      <c r="C12" s="19" t="n">
        <v>0.053758473139514</v>
      </c>
      <c r="D12" s="19" t="n">
        <v>0.0578913594352501</v>
      </c>
      <c r="E12" s="19" t="n">
        <v>0.0502052809603317</v>
      </c>
      <c r="F12" s="19"/>
      <c r="G12" s="19" t="n">
        <v>0.102146469077294</v>
      </c>
      <c r="H12" s="19" t="n">
        <v>0.0901309051908914</v>
      </c>
      <c r="I12" s="19" t="n">
        <v>0.062592695258609</v>
      </c>
      <c r="J12" s="19" t="n">
        <v>0.0651169764388576</v>
      </c>
      <c r="K12" s="19" t="n">
        <v>0.0246428523807209</v>
      </c>
      <c r="L12" s="19" t="n">
        <v>0.0109056598657309</v>
      </c>
      <c r="M12" s="19"/>
      <c r="N12" s="19" t="n">
        <v>0.04171040644033</v>
      </c>
      <c r="O12" s="19" t="n">
        <v>0.0451757238351907</v>
      </c>
      <c r="P12" s="19" t="n">
        <v>0.0610332900246899</v>
      </c>
      <c r="Q12" s="19" t="n">
        <v>0.0678892566458649</v>
      </c>
      <c r="R12" s="19"/>
      <c r="S12" s="19" t="n">
        <v>0.0701797069411268</v>
      </c>
      <c r="T12" s="19" t="n">
        <v>0.0408108990983128</v>
      </c>
      <c r="U12" s="19" t="n">
        <v>0.065574805652167</v>
      </c>
      <c r="V12" s="19" t="n">
        <v>0.0509160765760195</v>
      </c>
      <c r="W12" s="19" t="n">
        <v>0.0441276103527154</v>
      </c>
      <c r="X12" s="19" t="n">
        <v>0.0551666465902747</v>
      </c>
      <c r="Y12" s="19" t="n">
        <v>0.0523107652531022</v>
      </c>
      <c r="Z12" s="19" t="n">
        <v>0.0642880113257921</v>
      </c>
      <c r="AA12" s="19" t="n">
        <v>0.0458027306968906</v>
      </c>
      <c r="AB12" s="19"/>
      <c r="AC12" s="19" t="n">
        <v>0.0346943141127368</v>
      </c>
      <c r="AD12" s="19" t="n">
        <v>0.0461171994124242</v>
      </c>
      <c r="AE12" s="19" t="n">
        <v>0.112003032052696</v>
      </c>
      <c r="AF12" s="19"/>
      <c r="AG12" s="19" t="n">
        <v>0.0341877423876952</v>
      </c>
      <c r="AH12" s="19" t="n">
        <v>0.0634275117563438</v>
      </c>
      <c r="AI12" s="19" t="n">
        <v>0.0455316242639652</v>
      </c>
      <c r="AJ12" s="19" t="n">
        <v>0.0612866997137</v>
      </c>
      <c r="AK12" s="19" t="n">
        <v>0.0822752384486182</v>
      </c>
      <c r="AL12" s="19"/>
      <c r="AM12" s="19" t="n">
        <v>0.0445494741620345</v>
      </c>
      <c r="AN12" s="19" t="n">
        <v>0.0593204191431496</v>
      </c>
      <c r="AO12" s="19" t="n">
        <v>0.0657294580335973</v>
      </c>
      <c r="AP12" s="19"/>
      <c r="AQ12" s="19" t="n">
        <v>0.0512038352097346</v>
      </c>
      <c r="AR12" s="19" t="n">
        <v>0.0531628302167132</v>
      </c>
      <c r="AS12" s="19" t="n">
        <v>0.0624441275740308</v>
      </c>
      <c r="AT12" s="19" t="n">
        <v>0.0852485003780979</v>
      </c>
      <c r="AU12" s="19" t="n">
        <v>0</v>
      </c>
    </row>
    <row r="13">
      <c r="B13" s="20" t="s">
        <v>98</v>
      </c>
      <c r="C13" s="19" t="n">
        <v>0.00956717585980257</v>
      </c>
      <c r="D13" s="19" t="n">
        <v>0.00663007276210555</v>
      </c>
      <c r="E13" s="19" t="n">
        <v>0.0123696706424037</v>
      </c>
      <c r="F13" s="19"/>
      <c r="G13" s="19" t="n">
        <v>0.021139566309763</v>
      </c>
      <c r="H13" s="19" t="n">
        <v>0.0193068369413067</v>
      </c>
      <c r="I13" s="19" t="n">
        <v>0.00784438861644365</v>
      </c>
      <c r="J13" s="19" t="n">
        <v>0.00243506681351506</v>
      </c>
      <c r="K13" s="19" t="n">
        <v>0.00642394219233105</v>
      </c>
      <c r="L13" s="19" t="n">
        <v>0.00565471557934656</v>
      </c>
      <c r="M13" s="19"/>
      <c r="N13" s="19" t="n">
        <v>0.00733127100220406</v>
      </c>
      <c r="O13" s="19" t="n">
        <v>0.00602430622548047</v>
      </c>
      <c r="P13" s="19" t="n">
        <v>0.0120693214465341</v>
      </c>
      <c r="Q13" s="19" t="n">
        <v>0.0135865412589665</v>
      </c>
      <c r="R13" s="19"/>
      <c r="S13" s="19" t="n">
        <v>0.0186695240199732</v>
      </c>
      <c r="T13" s="19" t="n">
        <v>0.0133734367887796</v>
      </c>
      <c r="U13" s="19" t="n">
        <v>0</v>
      </c>
      <c r="V13" s="19" t="n">
        <v>0.00660906695366332</v>
      </c>
      <c r="W13" s="19" t="n">
        <v>0.00470779089058691</v>
      </c>
      <c r="X13" s="19" t="n">
        <v>0.00562727954208121</v>
      </c>
      <c r="Y13" s="19" t="n">
        <v>0.0168706451133097</v>
      </c>
      <c r="Z13" s="19" t="n">
        <v>0.00840801528933738</v>
      </c>
      <c r="AA13" s="19" t="n">
        <v>0.00520715882398626</v>
      </c>
      <c r="AB13" s="19"/>
      <c r="AC13" s="19" t="n">
        <v>0.00633474098671462</v>
      </c>
      <c r="AD13" s="19" t="n">
        <v>0.00365582191829041</v>
      </c>
      <c r="AE13" s="19" t="n">
        <v>0.0293958284860167</v>
      </c>
      <c r="AF13" s="19"/>
      <c r="AG13" s="19" t="n">
        <v>0.00727998341887788</v>
      </c>
      <c r="AH13" s="19" t="n">
        <v>0.00519796842608745</v>
      </c>
      <c r="AI13" s="19" t="n">
        <v>0</v>
      </c>
      <c r="AJ13" s="19" t="n">
        <v>0</v>
      </c>
      <c r="AK13" s="19" t="n">
        <v>0.0241124242393414</v>
      </c>
      <c r="AL13" s="19"/>
      <c r="AM13" s="19" t="n">
        <v>0.00592191632870358</v>
      </c>
      <c r="AN13" s="19" t="n">
        <v>0.011951589493098</v>
      </c>
      <c r="AO13" s="19" t="n">
        <v>0.00658011721044601</v>
      </c>
      <c r="AP13" s="19"/>
      <c r="AQ13" s="19" t="n">
        <v>0.0025154651646076</v>
      </c>
      <c r="AR13" s="19" t="n">
        <v>0.0199078121375305</v>
      </c>
      <c r="AS13" s="19" t="n">
        <v>0.00776327067549615</v>
      </c>
      <c r="AT13" s="19" t="n">
        <v>0.00314475328577132</v>
      </c>
      <c r="AU13" s="19" t="n">
        <v>0.0914799059524598</v>
      </c>
    </row>
    <row r="14">
      <c r="B14" s="20" t="s">
        <v>88</v>
      </c>
      <c r="C14" s="19" t="n">
        <v>0.113818921035239</v>
      </c>
      <c r="D14" s="19" t="n">
        <v>0.121944015856177</v>
      </c>
      <c r="E14" s="19" t="n">
        <v>0.105689704952318</v>
      </c>
      <c r="F14" s="19"/>
      <c r="G14" s="19" t="n">
        <v>0.0463148087295231</v>
      </c>
      <c r="H14" s="19" t="n">
        <v>0.0490931587473216</v>
      </c>
      <c r="I14" s="19" t="n">
        <v>0.103764437280804</v>
      </c>
      <c r="J14" s="19" t="n">
        <v>0.124359041406046</v>
      </c>
      <c r="K14" s="19" t="n">
        <v>0.166879010966102</v>
      </c>
      <c r="L14" s="19" t="n">
        <v>0.154902906946479</v>
      </c>
      <c r="M14" s="19"/>
      <c r="N14" s="19" t="n">
        <v>0.112635767707938</v>
      </c>
      <c r="O14" s="19" t="n">
        <v>0.109160879917683</v>
      </c>
      <c r="P14" s="19" t="n">
        <v>0.0930811570818029</v>
      </c>
      <c r="Q14" s="19" t="n">
        <v>0.137790354011831</v>
      </c>
      <c r="R14" s="19"/>
      <c r="S14" s="19" t="n">
        <v>0.0890064428989937</v>
      </c>
      <c r="T14" s="19" t="n">
        <v>0.125680271744743</v>
      </c>
      <c r="U14" s="19" t="n">
        <v>0.112524812397582</v>
      </c>
      <c r="V14" s="19" t="n">
        <v>0.118700091967542</v>
      </c>
      <c r="W14" s="19" t="n">
        <v>0.0698042227708625</v>
      </c>
      <c r="X14" s="19" t="n">
        <v>0.137956332159744</v>
      </c>
      <c r="Y14" s="19" t="n">
        <v>0.125464319463925</v>
      </c>
      <c r="Z14" s="19" t="n">
        <v>0.0934230644322842</v>
      </c>
      <c r="AA14" s="19" t="n">
        <v>0.134322952147495</v>
      </c>
      <c r="AB14" s="19"/>
      <c r="AC14" s="19" t="n">
        <v>0.137820564166627</v>
      </c>
      <c r="AD14" s="19" t="n">
        <v>0.0976775980659526</v>
      </c>
      <c r="AE14" s="19" t="n">
        <v>0.120123399650193</v>
      </c>
      <c r="AF14" s="19"/>
      <c r="AG14" s="19" t="n">
        <v>0.105042742685219</v>
      </c>
      <c r="AH14" s="19" t="n">
        <v>0.0831016303818168</v>
      </c>
      <c r="AI14" s="19" t="n">
        <v>0.178588795580802</v>
      </c>
      <c r="AJ14" s="19" t="n">
        <v>0.146623394949789</v>
      </c>
      <c r="AK14" s="19" t="n">
        <v>0.158395071440087</v>
      </c>
      <c r="AL14" s="19"/>
      <c r="AM14" s="19" t="n">
        <v>0.098086299734798</v>
      </c>
      <c r="AN14" s="19" t="n">
        <v>0.0784169769923638</v>
      </c>
      <c r="AO14" s="19" t="n">
        <v>0.135227716562819</v>
      </c>
      <c r="AP14" s="19"/>
      <c r="AQ14" s="19" t="n">
        <v>0.125584756359325</v>
      </c>
      <c r="AR14" s="19" t="n">
        <v>0.116254152709247</v>
      </c>
      <c r="AS14" s="19" t="n">
        <v>0.116038465360204</v>
      </c>
      <c r="AT14" s="19" t="n">
        <v>0.0724845984460996</v>
      </c>
      <c r="AU14" s="19" t="n">
        <v>0.0853305311737818</v>
      </c>
    </row>
    <row r="15">
      <c r="B15" s="20" t="s">
        <v>99</v>
      </c>
      <c r="C15" s="23" t="n">
        <v>0.64390715162094</v>
      </c>
      <c r="D15" s="23" t="n">
        <v>0.633267254971071</v>
      </c>
      <c r="E15" s="23" t="n">
        <v>0.653790271854311</v>
      </c>
      <c r="F15" s="23"/>
      <c r="G15" s="23" t="n">
        <v>0.651688290944171</v>
      </c>
      <c r="H15" s="23" t="n">
        <v>0.581454688903474</v>
      </c>
      <c r="I15" s="23" t="n">
        <v>0.647042970896055</v>
      </c>
      <c r="J15" s="23" t="n">
        <v>0.614212872428627</v>
      </c>
      <c r="K15" s="23" t="n">
        <v>0.634965712209396</v>
      </c>
      <c r="L15" s="23" t="n">
        <v>0.710919125005466</v>
      </c>
      <c r="M15" s="23"/>
      <c r="N15" s="23" t="n">
        <v>0.667639889115259</v>
      </c>
      <c r="O15" s="23" t="n">
        <v>0.652854391898717</v>
      </c>
      <c r="P15" s="23" t="n">
        <v>0.656221192890926</v>
      </c>
      <c r="Q15" s="23" t="n">
        <v>0.601396865317335</v>
      </c>
      <c r="R15" s="23"/>
      <c r="S15" s="23" t="n">
        <v>0.613161413588333</v>
      </c>
      <c r="T15" s="23" t="n">
        <v>0.691149112731068</v>
      </c>
      <c r="U15" s="23" t="n">
        <v>0.658945395570266</v>
      </c>
      <c r="V15" s="23" t="n">
        <v>0.641898098907113</v>
      </c>
      <c r="W15" s="23" t="n">
        <v>0.687837706566548</v>
      </c>
      <c r="X15" s="23" t="n">
        <v>0.613527489847151</v>
      </c>
      <c r="Y15" s="23" t="n">
        <v>0.644320674884666</v>
      </c>
      <c r="Z15" s="23" t="n">
        <v>0.600402855438672</v>
      </c>
      <c r="AA15" s="23" t="n">
        <v>0.622743841837452</v>
      </c>
      <c r="AB15" s="23"/>
      <c r="AC15" s="23" t="n">
        <v>0.680306052894849</v>
      </c>
      <c r="AD15" s="23" t="n">
        <v>0.669103101534333</v>
      </c>
      <c r="AE15" s="23" t="n">
        <v>0.497272300819392</v>
      </c>
      <c r="AF15" s="23"/>
      <c r="AG15" s="23" t="n">
        <v>0.699721083884539</v>
      </c>
      <c r="AH15" s="23" t="n">
        <v>0.638613683528383</v>
      </c>
      <c r="AI15" s="23" t="n">
        <v>0.675450273301901</v>
      </c>
      <c r="AJ15" s="23" t="n">
        <v>0.756905600343436</v>
      </c>
      <c r="AK15" s="23" t="n">
        <v>0.496235642195034</v>
      </c>
      <c r="AL15" s="23"/>
      <c r="AM15" s="23" t="n">
        <v>0.70167455647614</v>
      </c>
      <c r="AN15" s="23" t="n">
        <v>0.651811345573595</v>
      </c>
      <c r="AO15" s="23" t="n">
        <v>0.666706415078779</v>
      </c>
      <c r="AP15" s="23"/>
      <c r="AQ15" s="23" t="n">
        <v>0.597703114260009</v>
      </c>
      <c r="AR15" s="23" t="n">
        <v>0.648647498902916</v>
      </c>
      <c r="AS15" s="23" t="n">
        <v>0.63912493076433</v>
      </c>
      <c r="AT15" s="23" t="n">
        <v>0.66576785173939</v>
      </c>
      <c r="AU15" s="23" t="n">
        <v>0.709753344976443</v>
      </c>
    </row>
    <row r="16">
      <c r="B16" s="20" t="s">
        <v>100</v>
      </c>
      <c r="C16" s="23" t="n">
        <v>0.0633256489993165</v>
      </c>
      <c r="D16" s="23" t="n">
        <v>0.0645214321973557</v>
      </c>
      <c r="E16" s="23" t="n">
        <v>0.0625749516027354</v>
      </c>
      <c r="F16" s="23"/>
      <c r="G16" s="23" t="n">
        <v>0.123286035387058</v>
      </c>
      <c r="H16" s="23" t="n">
        <v>0.109437742132198</v>
      </c>
      <c r="I16" s="23" t="n">
        <v>0.0704370838750526</v>
      </c>
      <c r="J16" s="23" t="n">
        <v>0.0675520432523726</v>
      </c>
      <c r="K16" s="23" t="n">
        <v>0.0310667945730519</v>
      </c>
      <c r="L16" s="23" t="n">
        <v>0.0165603754450775</v>
      </c>
      <c r="M16" s="23"/>
      <c r="N16" s="23" t="n">
        <v>0.0490416774425341</v>
      </c>
      <c r="O16" s="23" t="n">
        <v>0.0512000300606712</v>
      </c>
      <c r="P16" s="23" t="n">
        <v>0.0731026114712241</v>
      </c>
      <c r="Q16" s="23" t="n">
        <v>0.0814757979048313</v>
      </c>
      <c r="R16" s="23"/>
      <c r="S16" s="23" t="n">
        <v>0.0888492309611</v>
      </c>
      <c r="T16" s="23" t="n">
        <v>0.0541843358870924</v>
      </c>
      <c r="U16" s="23" t="n">
        <v>0.065574805652167</v>
      </c>
      <c r="V16" s="23" t="n">
        <v>0.0575251435296828</v>
      </c>
      <c r="W16" s="23" t="n">
        <v>0.0488354012433023</v>
      </c>
      <c r="X16" s="23" t="n">
        <v>0.0607939261323559</v>
      </c>
      <c r="Y16" s="23" t="n">
        <v>0.0691814103664119</v>
      </c>
      <c r="Z16" s="23" t="n">
        <v>0.0726960266151295</v>
      </c>
      <c r="AA16" s="23" t="n">
        <v>0.0510098895208769</v>
      </c>
      <c r="AB16" s="23"/>
      <c r="AC16" s="23" t="n">
        <v>0.0410290550994515</v>
      </c>
      <c r="AD16" s="23" t="n">
        <v>0.0497730213307146</v>
      </c>
      <c r="AE16" s="23" t="n">
        <v>0.141398860538713</v>
      </c>
      <c r="AF16" s="23"/>
      <c r="AG16" s="23" t="n">
        <v>0.0414677258065731</v>
      </c>
      <c r="AH16" s="23" t="n">
        <v>0.0686254801824313</v>
      </c>
      <c r="AI16" s="23" t="n">
        <v>0.0455316242639652</v>
      </c>
      <c r="AJ16" s="23" t="n">
        <v>0.0612866997137</v>
      </c>
      <c r="AK16" s="23" t="n">
        <v>0.10638766268796</v>
      </c>
      <c r="AL16" s="23"/>
      <c r="AM16" s="23" t="n">
        <v>0.0504713904907381</v>
      </c>
      <c r="AN16" s="23" t="n">
        <v>0.0712720086362475</v>
      </c>
      <c r="AO16" s="23" t="n">
        <v>0.0723095752440433</v>
      </c>
      <c r="AP16" s="23"/>
      <c r="AQ16" s="23" t="n">
        <v>0.0537193003743422</v>
      </c>
      <c r="AR16" s="23" t="n">
        <v>0.0730706423542437</v>
      </c>
      <c r="AS16" s="23" t="n">
        <v>0.070207398249527</v>
      </c>
      <c r="AT16" s="23" t="n">
        <v>0.0883932536638692</v>
      </c>
      <c r="AU16" s="23" t="n">
        <v>0.0914799059524598</v>
      </c>
    </row>
    <row r="17">
      <c r="B17" s="20" t="s">
        <v>101</v>
      </c>
      <c r="C17" s="24" t="n">
        <v>0.580581502621624</v>
      </c>
      <c r="D17" s="24" t="n">
        <v>0.568745822773715</v>
      </c>
      <c r="E17" s="24" t="n">
        <v>0.591215320251575</v>
      </c>
      <c r="F17" s="24"/>
      <c r="G17" s="24" t="n">
        <v>0.528402255557113</v>
      </c>
      <c r="H17" s="24" t="n">
        <v>0.472016946771275</v>
      </c>
      <c r="I17" s="24" t="n">
        <v>0.576605887021002</v>
      </c>
      <c r="J17" s="24" t="n">
        <v>0.546660829176255</v>
      </c>
      <c r="K17" s="24" t="n">
        <v>0.603898917636344</v>
      </c>
      <c r="L17" s="24" t="n">
        <v>0.694358749560388</v>
      </c>
      <c r="M17" s="24"/>
      <c r="N17" s="24" t="n">
        <v>0.618598211672725</v>
      </c>
      <c r="O17" s="24" t="n">
        <v>0.601654361838046</v>
      </c>
      <c r="P17" s="24" t="n">
        <v>0.583118581419702</v>
      </c>
      <c r="Q17" s="24" t="n">
        <v>0.519921067412504</v>
      </c>
      <c r="R17" s="24"/>
      <c r="S17" s="24" t="n">
        <v>0.524312182627233</v>
      </c>
      <c r="T17" s="24" t="n">
        <v>0.636964776843975</v>
      </c>
      <c r="U17" s="24" t="n">
        <v>0.593370589918099</v>
      </c>
      <c r="V17" s="24" t="n">
        <v>0.58437295537743</v>
      </c>
      <c r="W17" s="24" t="n">
        <v>0.639002305323246</v>
      </c>
      <c r="X17" s="24" t="n">
        <v>0.552733563714795</v>
      </c>
      <c r="Y17" s="24" t="n">
        <v>0.575139264518254</v>
      </c>
      <c r="Z17" s="24" t="n">
        <v>0.527706828823542</v>
      </c>
      <c r="AA17" s="24" t="n">
        <v>0.571733952316575</v>
      </c>
      <c r="AB17" s="24"/>
      <c r="AC17" s="24" t="n">
        <v>0.639276997795398</v>
      </c>
      <c r="AD17" s="24" t="n">
        <v>0.619330080203619</v>
      </c>
      <c r="AE17" s="24" t="n">
        <v>0.355873440280679</v>
      </c>
      <c r="AF17" s="24"/>
      <c r="AG17" s="24" t="n">
        <v>0.658253358077966</v>
      </c>
      <c r="AH17" s="24" t="n">
        <v>0.569988203345952</v>
      </c>
      <c r="AI17" s="24" t="n">
        <v>0.629918649037935</v>
      </c>
      <c r="AJ17" s="24" t="n">
        <v>0.695618900629736</v>
      </c>
      <c r="AK17" s="24" t="n">
        <v>0.389847979507075</v>
      </c>
      <c r="AL17" s="24"/>
      <c r="AM17" s="24" t="n">
        <v>0.651203165985401</v>
      </c>
      <c r="AN17" s="24" t="n">
        <v>0.580539336937347</v>
      </c>
      <c r="AO17" s="24" t="n">
        <v>0.594396839834735</v>
      </c>
      <c r="AP17" s="24"/>
      <c r="AQ17" s="24" t="n">
        <v>0.543983813885667</v>
      </c>
      <c r="AR17" s="24" t="n">
        <v>0.575576856548672</v>
      </c>
      <c r="AS17" s="24" t="n">
        <v>0.568917532514803</v>
      </c>
      <c r="AT17" s="24" t="n">
        <v>0.577374598075521</v>
      </c>
      <c r="AU17" s="24" t="n">
        <v>0.618273439023983</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0.0952641289814189</v>
      </c>
      <c r="D9" s="19" t="n">
        <v>0.108248961703049</v>
      </c>
      <c r="E9" s="19" t="n">
        <v>0.0836730682499643</v>
      </c>
      <c r="F9" s="19"/>
      <c r="G9" s="19" t="n">
        <v>0.150044874250482</v>
      </c>
      <c r="H9" s="19" t="n">
        <v>0.119070641857522</v>
      </c>
      <c r="I9" s="19" t="n">
        <v>0.152448678798315</v>
      </c>
      <c r="J9" s="19" t="n">
        <v>0.075011705767488</v>
      </c>
      <c r="K9" s="19" t="n">
        <v>0.05490986542674</v>
      </c>
      <c r="L9" s="19" t="n">
        <v>0.0551709321480795</v>
      </c>
      <c r="M9" s="19"/>
      <c r="N9" s="19" t="n">
        <v>0.0974457423293886</v>
      </c>
      <c r="O9" s="19" t="n">
        <v>0.0634152656871088</v>
      </c>
      <c r="P9" s="19" t="n">
        <v>0.130032417370317</v>
      </c>
      <c r="Q9" s="19" t="n">
        <v>0.0946090046577697</v>
      </c>
      <c r="R9" s="19"/>
      <c r="S9" s="19" t="n">
        <v>0.114919495323774</v>
      </c>
      <c r="T9" s="19" t="n">
        <v>0.0794385674983452</v>
      </c>
      <c r="U9" s="19" t="n">
        <v>0.0544543502632216</v>
      </c>
      <c r="V9" s="19" t="n">
        <v>0.093136436561888</v>
      </c>
      <c r="W9" s="19" t="n">
        <v>0.105234117902947</v>
      </c>
      <c r="X9" s="19" t="n">
        <v>0.128970750504391</v>
      </c>
      <c r="Y9" s="19" t="n">
        <v>0.0900627664428598</v>
      </c>
      <c r="Z9" s="19" t="n">
        <v>0.109689371418768</v>
      </c>
      <c r="AA9" s="19" t="n">
        <v>0.0899585936174693</v>
      </c>
      <c r="AB9" s="19"/>
      <c r="AC9" s="19" t="n">
        <v>0.0867877308066479</v>
      </c>
      <c r="AD9" s="19" t="n">
        <v>0.0958144070235939</v>
      </c>
      <c r="AE9" s="19" t="n">
        <v>0.120242351897056</v>
      </c>
      <c r="AF9" s="19"/>
      <c r="AG9" s="19" t="n">
        <v>0.0964340800126953</v>
      </c>
      <c r="AH9" s="19" t="n">
        <v>0.103577339925565</v>
      </c>
      <c r="AI9" s="19" t="n">
        <v>0.0374106508980863</v>
      </c>
      <c r="AJ9" s="19" t="n">
        <v>0.0261037188514095</v>
      </c>
      <c r="AK9" s="19" t="n">
        <v>0.0953957904139013</v>
      </c>
      <c r="AL9" s="19"/>
      <c r="AM9" s="19" t="n">
        <v>0.11114411503503</v>
      </c>
      <c r="AN9" s="19" t="n">
        <v>0.114059205964443</v>
      </c>
      <c r="AO9" s="19" t="n">
        <v>0.0511825140411163</v>
      </c>
      <c r="AP9" s="19"/>
      <c r="AQ9" s="19" t="n">
        <v>0.0842890466289171</v>
      </c>
      <c r="AR9" s="19" t="n">
        <v>0.0714962331810413</v>
      </c>
      <c r="AS9" s="19" t="n">
        <v>0.0970472646211224</v>
      </c>
      <c r="AT9" s="19" t="n">
        <v>0.12130576230284</v>
      </c>
      <c r="AU9" s="19" t="n">
        <v>0.301092429397982</v>
      </c>
    </row>
    <row r="10">
      <c r="B10" s="20" t="s">
        <v>95</v>
      </c>
      <c r="C10" s="19" t="n">
        <v>0.215786845849896</v>
      </c>
      <c r="D10" s="19" t="n">
        <v>0.230202408517818</v>
      </c>
      <c r="E10" s="19" t="n">
        <v>0.202704900947597</v>
      </c>
      <c r="F10" s="19"/>
      <c r="G10" s="19" t="n">
        <v>0.230349615283601</v>
      </c>
      <c r="H10" s="19" t="n">
        <v>0.270811151947647</v>
      </c>
      <c r="I10" s="19" t="n">
        <v>0.230846443747468</v>
      </c>
      <c r="J10" s="19" t="n">
        <v>0.241106863171861</v>
      </c>
      <c r="K10" s="19" t="n">
        <v>0.176205816867894</v>
      </c>
      <c r="L10" s="19" t="n">
        <v>0.167543315047437</v>
      </c>
      <c r="M10" s="19"/>
      <c r="N10" s="19" t="n">
        <v>0.203750910114459</v>
      </c>
      <c r="O10" s="19" t="n">
        <v>0.210410256553183</v>
      </c>
      <c r="P10" s="19" t="n">
        <v>0.219794793326737</v>
      </c>
      <c r="Q10" s="19" t="n">
        <v>0.229527475668121</v>
      </c>
      <c r="R10" s="19"/>
      <c r="S10" s="19" t="n">
        <v>0.274066600555073</v>
      </c>
      <c r="T10" s="19" t="n">
        <v>0.1625294260006</v>
      </c>
      <c r="U10" s="19" t="n">
        <v>0.193398719242161</v>
      </c>
      <c r="V10" s="19" t="n">
        <v>0.219911569883377</v>
      </c>
      <c r="W10" s="19" t="n">
        <v>0.242438283377919</v>
      </c>
      <c r="X10" s="19" t="n">
        <v>0.22976840040441</v>
      </c>
      <c r="Y10" s="19" t="n">
        <v>0.192650908271186</v>
      </c>
      <c r="Z10" s="19" t="n">
        <v>0.220855695454075</v>
      </c>
      <c r="AA10" s="19" t="n">
        <v>0.212974785039587</v>
      </c>
      <c r="AB10" s="19"/>
      <c r="AC10" s="19" t="n">
        <v>0.196147824899318</v>
      </c>
      <c r="AD10" s="19" t="n">
        <v>0.238527374397243</v>
      </c>
      <c r="AE10" s="19" t="n">
        <v>0.216297989513755</v>
      </c>
      <c r="AF10" s="19"/>
      <c r="AG10" s="19" t="n">
        <v>0.210979478039613</v>
      </c>
      <c r="AH10" s="19" t="n">
        <v>0.246075609962966</v>
      </c>
      <c r="AI10" s="19" t="n">
        <v>0.19918314810798</v>
      </c>
      <c r="AJ10" s="19" t="n">
        <v>0.238435772809569</v>
      </c>
      <c r="AK10" s="19" t="n">
        <v>0.203360543151468</v>
      </c>
      <c r="AL10" s="19"/>
      <c r="AM10" s="19" t="n">
        <v>0.2377226369502</v>
      </c>
      <c r="AN10" s="19" t="n">
        <v>0.244908642699552</v>
      </c>
      <c r="AO10" s="19" t="n">
        <v>0.205972637836392</v>
      </c>
      <c r="AP10" s="19"/>
      <c r="AQ10" s="19" t="n">
        <v>0.225399536784083</v>
      </c>
      <c r="AR10" s="19" t="n">
        <v>0.203312790654539</v>
      </c>
      <c r="AS10" s="19" t="n">
        <v>0.211564838709414</v>
      </c>
      <c r="AT10" s="19" t="n">
        <v>0.231168052670342</v>
      </c>
      <c r="AU10" s="19" t="n">
        <v>0.180585579980243</v>
      </c>
    </row>
    <row r="11">
      <c r="B11" s="20" t="s">
        <v>96</v>
      </c>
      <c r="C11" s="19" t="n">
        <v>0.21188368405173</v>
      </c>
      <c r="D11" s="19" t="n">
        <v>0.201994095198377</v>
      </c>
      <c r="E11" s="19" t="n">
        <v>0.221554634750513</v>
      </c>
      <c r="F11" s="19"/>
      <c r="G11" s="19" t="n">
        <v>0.208980787895318</v>
      </c>
      <c r="H11" s="19" t="n">
        <v>0.25105631743201</v>
      </c>
      <c r="I11" s="19" t="n">
        <v>0.193327887733207</v>
      </c>
      <c r="J11" s="19" t="n">
        <v>0.213368871621985</v>
      </c>
      <c r="K11" s="19" t="n">
        <v>0.172239021095212</v>
      </c>
      <c r="L11" s="19" t="n">
        <v>0.22356815553507</v>
      </c>
      <c r="M11" s="19"/>
      <c r="N11" s="19" t="n">
        <v>0.183164066682087</v>
      </c>
      <c r="O11" s="19" t="n">
        <v>0.205340702249524</v>
      </c>
      <c r="P11" s="19" t="n">
        <v>0.213273759252246</v>
      </c>
      <c r="Q11" s="19" t="n">
        <v>0.246768715093701</v>
      </c>
      <c r="R11" s="19"/>
      <c r="S11" s="19" t="n">
        <v>0.219456460356587</v>
      </c>
      <c r="T11" s="19" t="n">
        <v>0.200329627526947</v>
      </c>
      <c r="U11" s="19" t="n">
        <v>0.214348914636242</v>
      </c>
      <c r="V11" s="19" t="n">
        <v>0.212997036324749</v>
      </c>
      <c r="W11" s="19" t="n">
        <v>0.162387667644257</v>
      </c>
      <c r="X11" s="19" t="n">
        <v>0.229177355081955</v>
      </c>
      <c r="Y11" s="19" t="n">
        <v>0.208541637676659</v>
      </c>
      <c r="Z11" s="19" t="n">
        <v>0.164502347049781</v>
      </c>
      <c r="AA11" s="19" t="n">
        <v>0.253523017039226</v>
      </c>
      <c r="AB11" s="19"/>
      <c r="AC11" s="19" t="n">
        <v>0.218652406120094</v>
      </c>
      <c r="AD11" s="19" t="n">
        <v>0.188723140410935</v>
      </c>
      <c r="AE11" s="19" t="n">
        <v>0.237717355969264</v>
      </c>
      <c r="AF11" s="19"/>
      <c r="AG11" s="19" t="n">
        <v>0.212331791854598</v>
      </c>
      <c r="AH11" s="19" t="n">
        <v>0.206734964842873</v>
      </c>
      <c r="AI11" s="19" t="n">
        <v>0.149793020874375</v>
      </c>
      <c r="AJ11" s="19" t="n">
        <v>0.0998612506994808</v>
      </c>
      <c r="AK11" s="19" t="n">
        <v>0.258423984888799</v>
      </c>
      <c r="AL11" s="19"/>
      <c r="AM11" s="19" t="n">
        <v>0.227962468493079</v>
      </c>
      <c r="AN11" s="19" t="n">
        <v>0.19036831267752</v>
      </c>
      <c r="AO11" s="19" t="n">
        <v>0.195739889917231</v>
      </c>
      <c r="AP11" s="19"/>
      <c r="AQ11" s="19" t="n">
        <v>0.252058134729119</v>
      </c>
      <c r="AR11" s="19" t="n">
        <v>0.212488817633031</v>
      </c>
      <c r="AS11" s="19" t="n">
        <v>0.168025257255009</v>
      </c>
      <c r="AT11" s="19" t="n">
        <v>0.204140096319803</v>
      </c>
      <c r="AU11" s="19" t="n">
        <v>0.0673834516207188</v>
      </c>
    </row>
    <row r="12">
      <c r="B12" s="20" t="s">
        <v>97</v>
      </c>
      <c r="C12" s="19" t="n">
        <v>0.270164162825971</v>
      </c>
      <c r="D12" s="19" t="n">
        <v>0.257110630250348</v>
      </c>
      <c r="E12" s="19" t="n">
        <v>0.282750497195956</v>
      </c>
      <c r="F12" s="19"/>
      <c r="G12" s="19" t="n">
        <v>0.209978414080699</v>
      </c>
      <c r="H12" s="19" t="n">
        <v>0.222433137318839</v>
      </c>
      <c r="I12" s="19" t="n">
        <v>0.215128696500018</v>
      </c>
      <c r="J12" s="19" t="n">
        <v>0.26944472199812</v>
      </c>
      <c r="K12" s="19" t="n">
        <v>0.334898835463148</v>
      </c>
      <c r="L12" s="19" t="n">
        <v>0.326973347907758</v>
      </c>
      <c r="M12" s="19"/>
      <c r="N12" s="19" t="n">
        <v>0.321505437121424</v>
      </c>
      <c r="O12" s="19" t="n">
        <v>0.307631607106749</v>
      </c>
      <c r="P12" s="19" t="n">
        <v>0.233283531815714</v>
      </c>
      <c r="Q12" s="19" t="n">
        <v>0.211371434889247</v>
      </c>
      <c r="R12" s="19"/>
      <c r="S12" s="19" t="n">
        <v>0.237649084298659</v>
      </c>
      <c r="T12" s="19" t="n">
        <v>0.282124965267437</v>
      </c>
      <c r="U12" s="19" t="n">
        <v>0.298616414708115</v>
      </c>
      <c r="V12" s="19" t="n">
        <v>0.270834256847167</v>
      </c>
      <c r="W12" s="19" t="n">
        <v>0.323826187509637</v>
      </c>
      <c r="X12" s="19" t="n">
        <v>0.230892504764035</v>
      </c>
      <c r="Y12" s="19" t="n">
        <v>0.298995044317587</v>
      </c>
      <c r="Z12" s="19" t="n">
        <v>0.28899876502212</v>
      </c>
      <c r="AA12" s="19" t="n">
        <v>0.238598506692463</v>
      </c>
      <c r="AB12" s="19"/>
      <c r="AC12" s="19" t="n">
        <v>0.258054513924557</v>
      </c>
      <c r="AD12" s="19" t="n">
        <v>0.316099015617953</v>
      </c>
      <c r="AE12" s="19" t="n">
        <v>0.218096783719977</v>
      </c>
      <c r="AF12" s="19"/>
      <c r="AG12" s="19" t="n">
        <v>0.278832766164106</v>
      </c>
      <c r="AH12" s="19" t="n">
        <v>0.254261483044319</v>
      </c>
      <c r="AI12" s="19" t="n">
        <v>0.371037277491787</v>
      </c>
      <c r="AJ12" s="19" t="n">
        <v>0.333266774120501</v>
      </c>
      <c r="AK12" s="19" t="n">
        <v>0.237197261119227</v>
      </c>
      <c r="AL12" s="19"/>
      <c r="AM12" s="19" t="n">
        <v>0.2565045759696</v>
      </c>
      <c r="AN12" s="19" t="n">
        <v>0.265760540854324</v>
      </c>
      <c r="AO12" s="19" t="n">
        <v>0.291745753596289</v>
      </c>
      <c r="AP12" s="19"/>
      <c r="AQ12" s="19" t="n">
        <v>0.199621975861782</v>
      </c>
      <c r="AR12" s="19" t="n">
        <v>0.293115695136909</v>
      </c>
      <c r="AS12" s="19" t="n">
        <v>0.338468187523617</v>
      </c>
      <c r="AT12" s="19" t="n">
        <v>0.265128841087929</v>
      </c>
      <c r="AU12" s="19" t="n">
        <v>0.319726879849863</v>
      </c>
    </row>
    <row r="13">
      <c r="B13" s="20" t="s">
        <v>98</v>
      </c>
      <c r="C13" s="19" t="n">
        <v>0.0885062453623196</v>
      </c>
      <c r="D13" s="19" t="n">
        <v>0.0917826038982294</v>
      </c>
      <c r="E13" s="19" t="n">
        <v>0.0841926190809145</v>
      </c>
      <c r="F13" s="19"/>
      <c r="G13" s="19" t="n">
        <v>0.145462890313539</v>
      </c>
      <c r="H13" s="19" t="n">
        <v>0.0593391129260993</v>
      </c>
      <c r="I13" s="19" t="n">
        <v>0.094827140488168</v>
      </c>
      <c r="J13" s="19" t="n">
        <v>0.0773455967848214</v>
      </c>
      <c r="K13" s="19" t="n">
        <v>0.0991221621306724</v>
      </c>
      <c r="L13" s="19" t="n">
        <v>0.0802118780897036</v>
      </c>
      <c r="M13" s="19"/>
      <c r="N13" s="19" t="n">
        <v>0.118131814964193</v>
      </c>
      <c r="O13" s="19" t="n">
        <v>0.0931892029641069</v>
      </c>
      <c r="P13" s="19" t="n">
        <v>0.0768101247198542</v>
      </c>
      <c r="Q13" s="19" t="n">
        <v>0.062985649480951</v>
      </c>
      <c r="R13" s="19"/>
      <c r="S13" s="19" t="n">
        <v>0.0650887838582313</v>
      </c>
      <c r="T13" s="19" t="n">
        <v>0.111018135756541</v>
      </c>
      <c r="U13" s="19" t="n">
        <v>0.0984329563504792</v>
      </c>
      <c r="V13" s="19" t="n">
        <v>0.0953914723579459</v>
      </c>
      <c r="W13" s="19" t="n">
        <v>0.084733069785714</v>
      </c>
      <c r="X13" s="19" t="n">
        <v>0.0766295119017515</v>
      </c>
      <c r="Y13" s="19" t="n">
        <v>0.0749765398469332</v>
      </c>
      <c r="Z13" s="19" t="n">
        <v>0.0898494782813692</v>
      </c>
      <c r="AA13" s="19" t="n">
        <v>0.0966901840533872</v>
      </c>
      <c r="AB13" s="19"/>
      <c r="AC13" s="19" t="n">
        <v>0.0867269682842063</v>
      </c>
      <c r="AD13" s="19" t="n">
        <v>0.0877057114157976</v>
      </c>
      <c r="AE13" s="19" t="n">
        <v>0.0501826212440109</v>
      </c>
      <c r="AF13" s="19"/>
      <c r="AG13" s="19" t="n">
        <v>0.0761066139931977</v>
      </c>
      <c r="AH13" s="19" t="n">
        <v>0.106089281205202</v>
      </c>
      <c r="AI13" s="19" t="n">
        <v>0.116698173547483</v>
      </c>
      <c r="AJ13" s="19" t="n">
        <v>0.128137299753254</v>
      </c>
      <c r="AK13" s="19" t="n">
        <v>0.052384934759898</v>
      </c>
      <c r="AL13" s="19"/>
      <c r="AM13" s="19" t="n">
        <v>0.0671550973548561</v>
      </c>
      <c r="AN13" s="19" t="n">
        <v>0.0957074174322023</v>
      </c>
      <c r="AO13" s="19" t="n">
        <v>0.138216095524196</v>
      </c>
      <c r="AP13" s="19"/>
      <c r="AQ13" s="19" t="n">
        <v>0.0758057495621056</v>
      </c>
      <c r="AR13" s="19" t="n">
        <v>0.079855770023225</v>
      </c>
      <c r="AS13" s="19" t="n">
        <v>0.0934522918906523</v>
      </c>
      <c r="AT13" s="19" t="n">
        <v>0.126145434963116</v>
      </c>
      <c r="AU13" s="19" t="n">
        <v>0.0902844712613053</v>
      </c>
    </row>
    <row r="14">
      <c r="B14" s="20" t="s">
        <v>88</v>
      </c>
      <c r="C14" s="19" t="n">
        <v>0.118394932928665</v>
      </c>
      <c r="D14" s="19" t="n">
        <v>0.110661300432178</v>
      </c>
      <c r="E14" s="19" t="n">
        <v>0.125124279775056</v>
      </c>
      <c r="F14" s="19"/>
      <c r="G14" s="19" t="n">
        <v>0.0551834181763609</v>
      </c>
      <c r="H14" s="19" t="n">
        <v>0.0772896385178834</v>
      </c>
      <c r="I14" s="19" t="n">
        <v>0.113421152732825</v>
      </c>
      <c r="J14" s="19" t="n">
        <v>0.123722240655724</v>
      </c>
      <c r="K14" s="19" t="n">
        <v>0.162624299016334</v>
      </c>
      <c r="L14" s="19" t="n">
        <v>0.146532371271952</v>
      </c>
      <c r="M14" s="19"/>
      <c r="N14" s="19" t="n">
        <v>0.0760020287884481</v>
      </c>
      <c r="O14" s="19" t="n">
        <v>0.120012965439328</v>
      </c>
      <c r="P14" s="19" t="n">
        <v>0.126805373515131</v>
      </c>
      <c r="Q14" s="19" t="n">
        <v>0.154737720210209</v>
      </c>
      <c r="R14" s="19"/>
      <c r="S14" s="19" t="n">
        <v>0.0888195756076758</v>
      </c>
      <c r="T14" s="19" t="n">
        <v>0.16455927795013</v>
      </c>
      <c r="U14" s="19" t="n">
        <v>0.140748644799781</v>
      </c>
      <c r="V14" s="19" t="n">
        <v>0.107729228024873</v>
      </c>
      <c r="W14" s="19" t="n">
        <v>0.0813806737795264</v>
      </c>
      <c r="X14" s="19" t="n">
        <v>0.104561477343458</v>
      </c>
      <c r="Y14" s="19" t="n">
        <v>0.134773103444775</v>
      </c>
      <c r="Z14" s="19" t="n">
        <v>0.126104342773887</v>
      </c>
      <c r="AA14" s="19" t="n">
        <v>0.108254913557867</v>
      </c>
      <c r="AB14" s="19"/>
      <c r="AC14" s="19" t="n">
        <v>0.153630555965178</v>
      </c>
      <c r="AD14" s="19" t="n">
        <v>0.0731303511344774</v>
      </c>
      <c r="AE14" s="19" t="n">
        <v>0.157462897655937</v>
      </c>
      <c r="AF14" s="19"/>
      <c r="AG14" s="19" t="n">
        <v>0.12531526993579</v>
      </c>
      <c r="AH14" s="19" t="n">
        <v>0.0832613210190752</v>
      </c>
      <c r="AI14" s="19" t="n">
        <v>0.125877729080288</v>
      </c>
      <c r="AJ14" s="19" t="n">
        <v>0.174195183765786</v>
      </c>
      <c r="AK14" s="19" t="n">
        <v>0.153237485666706</v>
      </c>
      <c r="AL14" s="19"/>
      <c r="AM14" s="19" t="n">
        <v>0.099511106197235</v>
      </c>
      <c r="AN14" s="19" t="n">
        <v>0.0891958803719597</v>
      </c>
      <c r="AO14" s="19" t="n">
        <v>0.117143109084775</v>
      </c>
      <c r="AP14" s="19"/>
      <c r="AQ14" s="19" t="n">
        <v>0.162825556433993</v>
      </c>
      <c r="AR14" s="19" t="n">
        <v>0.139730693371255</v>
      </c>
      <c r="AS14" s="19" t="n">
        <v>0.0914421600001852</v>
      </c>
      <c r="AT14" s="19" t="n">
        <v>0.0521118126559703</v>
      </c>
      <c r="AU14" s="19" t="n">
        <v>0.040927187889888</v>
      </c>
    </row>
    <row r="15">
      <c r="B15" s="20" t="s">
        <v>99</v>
      </c>
      <c r="C15" s="23" t="n">
        <v>0.311050974831314</v>
      </c>
      <c r="D15" s="23" t="n">
        <v>0.338451370220867</v>
      </c>
      <c r="E15" s="23" t="n">
        <v>0.286377969197561</v>
      </c>
      <c r="F15" s="23"/>
      <c r="G15" s="23" t="n">
        <v>0.380394489534084</v>
      </c>
      <c r="H15" s="23" t="n">
        <v>0.389881793805168</v>
      </c>
      <c r="I15" s="23" t="n">
        <v>0.383295122545783</v>
      </c>
      <c r="J15" s="23" t="n">
        <v>0.316118568939349</v>
      </c>
      <c r="K15" s="23" t="n">
        <v>0.231115682294634</v>
      </c>
      <c r="L15" s="23" t="n">
        <v>0.222714247195516</v>
      </c>
      <c r="M15" s="23"/>
      <c r="N15" s="23" t="n">
        <v>0.301196652443847</v>
      </c>
      <c r="O15" s="23" t="n">
        <v>0.273825522240292</v>
      </c>
      <c r="P15" s="23" t="n">
        <v>0.349827210697054</v>
      </c>
      <c r="Q15" s="23" t="n">
        <v>0.324136480325891</v>
      </c>
      <c r="R15" s="23"/>
      <c r="S15" s="23" t="n">
        <v>0.388986095878847</v>
      </c>
      <c r="T15" s="23" t="n">
        <v>0.241967993498945</v>
      </c>
      <c r="U15" s="23" t="n">
        <v>0.247853069505383</v>
      </c>
      <c r="V15" s="23" t="n">
        <v>0.313048006445265</v>
      </c>
      <c r="W15" s="23" t="n">
        <v>0.347672401280866</v>
      </c>
      <c r="X15" s="23" t="n">
        <v>0.358739150908801</v>
      </c>
      <c r="Y15" s="23" t="n">
        <v>0.282713674714046</v>
      </c>
      <c r="Z15" s="23" t="n">
        <v>0.330545066872843</v>
      </c>
      <c r="AA15" s="23" t="n">
        <v>0.302933378657057</v>
      </c>
      <c r="AB15" s="23"/>
      <c r="AC15" s="23" t="n">
        <v>0.282935555705965</v>
      </c>
      <c r="AD15" s="23" t="n">
        <v>0.334341781420837</v>
      </c>
      <c r="AE15" s="23" t="n">
        <v>0.336540341410811</v>
      </c>
      <c r="AF15" s="23"/>
      <c r="AG15" s="23" t="n">
        <v>0.307413558052308</v>
      </c>
      <c r="AH15" s="23" t="n">
        <v>0.349652949888531</v>
      </c>
      <c r="AI15" s="23" t="n">
        <v>0.236593799006067</v>
      </c>
      <c r="AJ15" s="23" t="n">
        <v>0.264539491660979</v>
      </c>
      <c r="AK15" s="23" t="n">
        <v>0.29875633356537</v>
      </c>
      <c r="AL15" s="23"/>
      <c r="AM15" s="23" t="n">
        <v>0.34886675198523</v>
      </c>
      <c r="AN15" s="23" t="n">
        <v>0.358967848663995</v>
      </c>
      <c r="AO15" s="23" t="n">
        <v>0.257155151877509</v>
      </c>
      <c r="AP15" s="23"/>
      <c r="AQ15" s="23" t="n">
        <v>0.309688583413</v>
      </c>
      <c r="AR15" s="23" t="n">
        <v>0.27480902383558</v>
      </c>
      <c r="AS15" s="23" t="n">
        <v>0.308612103330536</v>
      </c>
      <c r="AT15" s="23" t="n">
        <v>0.352473814973182</v>
      </c>
      <c r="AU15" s="23" t="n">
        <v>0.481678009378225</v>
      </c>
    </row>
    <row r="16">
      <c r="B16" s="20" t="s">
        <v>100</v>
      </c>
      <c r="C16" s="23" t="n">
        <v>0.35867040818829</v>
      </c>
      <c r="D16" s="23" t="n">
        <v>0.348893234148577</v>
      </c>
      <c r="E16" s="23" t="n">
        <v>0.36694311627687</v>
      </c>
      <c r="F16" s="23"/>
      <c r="G16" s="23" t="n">
        <v>0.355441304394237</v>
      </c>
      <c r="H16" s="23" t="n">
        <v>0.281772250244939</v>
      </c>
      <c r="I16" s="23" t="n">
        <v>0.309955836988185</v>
      </c>
      <c r="J16" s="23" t="n">
        <v>0.346790318782942</v>
      </c>
      <c r="K16" s="23" t="n">
        <v>0.43402099759382</v>
      </c>
      <c r="L16" s="23" t="n">
        <v>0.407185225997462</v>
      </c>
      <c r="M16" s="23"/>
      <c r="N16" s="23" t="n">
        <v>0.439637252085618</v>
      </c>
      <c r="O16" s="23" t="n">
        <v>0.400820810070855</v>
      </c>
      <c r="P16" s="23" t="n">
        <v>0.310093656535568</v>
      </c>
      <c r="Q16" s="23" t="n">
        <v>0.274357084370198</v>
      </c>
      <c r="R16" s="23"/>
      <c r="S16" s="23" t="n">
        <v>0.30273786815689</v>
      </c>
      <c r="T16" s="23" t="n">
        <v>0.393143101023978</v>
      </c>
      <c r="U16" s="23" t="n">
        <v>0.397049371058594</v>
      </c>
      <c r="V16" s="23" t="n">
        <v>0.366225729205113</v>
      </c>
      <c r="W16" s="23" t="n">
        <v>0.408559257295351</v>
      </c>
      <c r="X16" s="23" t="n">
        <v>0.307522016665786</v>
      </c>
      <c r="Y16" s="23" t="n">
        <v>0.37397158416452</v>
      </c>
      <c r="Z16" s="23" t="n">
        <v>0.378848243303489</v>
      </c>
      <c r="AA16" s="23" t="n">
        <v>0.33528869074585</v>
      </c>
      <c r="AB16" s="23"/>
      <c r="AC16" s="23" t="n">
        <v>0.344781482208763</v>
      </c>
      <c r="AD16" s="23" t="n">
        <v>0.40380472703375</v>
      </c>
      <c r="AE16" s="23" t="n">
        <v>0.268279404963988</v>
      </c>
      <c r="AF16" s="23"/>
      <c r="AG16" s="23" t="n">
        <v>0.354939380157303</v>
      </c>
      <c r="AH16" s="23" t="n">
        <v>0.360350764249521</v>
      </c>
      <c r="AI16" s="23" t="n">
        <v>0.48773545103927</v>
      </c>
      <c r="AJ16" s="23" t="n">
        <v>0.461404073873754</v>
      </c>
      <c r="AK16" s="23" t="n">
        <v>0.289582195879125</v>
      </c>
      <c r="AL16" s="23"/>
      <c r="AM16" s="23" t="n">
        <v>0.323659673324456</v>
      </c>
      <c r="AN16" s="23" t="n">
        <v>0.361467958286526</v>
      </c>
      <c r="AO16" s="23" t="n">
        <v>0.429961849120485</v>
      </c>
      <c r="AP16" s="23"/>
      <c r="AQ16" s="23" t="n">
        <v>0.275427725423888</v>
      </c>
      <c r="AR16" s="23" t="n">
        <v>0.372971465160134</v>
      </c>
      <c r="AS16" s="23" t="n">
        <v>0.43192047941427</v>
      </c>
      <c r="AT16" s="23" t="n">
        <v>0.391274276051044</v>
      </c>
      <c r="AU16" s="23" t="n">
        <v>0.410011351111168</v>
      </c>
    </row>
    <row r="17">
      <c r="B17" s="20" t="s">
        <v>101</v>
      </c>
      <c r="C17" s="24" t="n">
        <v>-0.0476194333569757</v>
      </c>
      <c r="D17" s="24" t="n">
        <v>-0.0104418639277103</v>
      </c>
      <c r="E17" s="24" t="n">
        <v>-0.0805651470793092</v>
      </c>
      <c r="F17" s="24"/>
      <c r="G17" s="24" t="n">
        <v>0.0249531851398463</v>
      </c>
      <c r="H17" s="24" t="n">
        <v>0.108109543560229</v>
      </c>
      <c r="I17" s="24" t="n">
        <v>0.0733392855575972</v>
      </c>
      <c r="J17" s="24" t="n">
        <v>-0.0306717498435925</v>
      </c>
      <c r="K17" s="24" t="n">
        <v>-0.202905315299186</v>
      </c>
      <c r="L17" s="24" t="n">
        <v>-0.184470978801945</v>
      </c>
      <c r="M17" s="24"/>
      <c r="N17" s="24" t="n">
        <v>-0.13844059964177</v>
      </c>
      <c r="O17" s="24" t="n">
        <v>-0.126995287830563</v>
      </c>
      <c r="P17" s="24" t="n">
        <v>0.0397335541614857</v>
      </c>
      <c r="Q17" s="24" t="n">
        <v>0.0497793959556928</v>
      </c>
      <c r="R17" s="24"/>
      <c r="S17" s="24" t="n">
        <v>0.0862482277219574</v>
      </c>
      <c r="T17" s="24" t="n">
        <v>-0.151175107525033</v>
      </c>
      <c r="U17" s="24" t="n">
        <v>-0.149196301553211</v>
      </c>
      <c r="V17" s="24" t="n">
        <v>-0.0531777227598477</v>
      </c>
      <c r="W17" s="24" t="n">
        <v>-0.0608868560144851</v>
      </c>
      <c r="X17" s="24" t="n">
        <v>0.0512171342430146</v>
      </c>
      <c r="Y17" s="24" t="n">
        <v>-0.0912579094504746</v>
      </c>
      <c r="Z17" s="24" t="n">
        <v>-0.0483031764306467</v>
      </c>
      <c r="AA17" s="24" t="n">
        <v>-0.0323553120887936</v>
      </c>
      <c r="AB17" s="24"/>
      <c r="AC17" s="24" t="n">
        <v>-0.0618459265027975</v>
      </c>
      <c r="AD17" s="24" t="n">
        <v>-0.0694629456129134</v>
      </c>
      <c r="AE17" s="24" t="n">
        <v>0.0682609364468233</v>
      </c>
      <c r="AF17" s="24"/>
      <c r="AG17" s="24" t="n">
        <v>-0.0475258221049948</v>
      </c>
      <c r="AH17" s="24" t="n">
        <v>-0.0106978143609902</v>
      </c>
      <c r="AI17" s="24" t="n">
        <v>-0.251141652033203</v>
      </c>
      <c r="AJ17" s="24" t="n">
        <v>-0.196864582212776</v>
      </c>
      <c r="AK17" s="24" t="n">
        <v>0.00917413768624448</v>
      </c>
      <c r="AL17" s="24"/>
      <c r="AM17" s="24" t="n">
        <v>0.0252070786607736</v>
      </c>
      <c r="AN17" s="24" t="n">
        <v>-0.00250010962253122</v>
      </c>
      <c r="AO17" s="24" t="n">
        <v>-0.172806697242976</v>
      </c>
      <c r="AP17" s="24"/>
      <c r="AQ17" s="24" t="n">
        <v>0.0342608579891123</v>
      </c>
      <c r="AR17" s="24" t="n">
        <v>-0.0981624413245535</v>
      </c>
      <c r="AS17" s="24" t="n">
        <v>-0.123308376083733</v>
      </c>
      <c r="AT17" s="24" t="n">
        <v>-0.038800461077862</v>
      </c>
      <c r="AU17" s="24" t="n">
        <v>0.0716666582670569</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0.446106896490727</v>
      </c>
      <c r="D9" s="19" t="n">
        <v>0.42211073984721</v>
      </c>
      <c r="E9" s="19" t="n">
        <v>0.468178975419115</v>
      </c>
      <c r="F9" s="19"/>
      <c r="G9" s="19" t="n">
        <v>0.366577493971276</v>
      </c>
      <c r="H9" s="19" t="n">
        <v>0.394795371100807</v>
      </c>
      <c r="I9" s="19" t="n">
        <v>0.409350747658805</v>
      </c>
      <c r="J9" s="19" t="n">
        <v>0.45370191838724</v>
      </c>
      <c r="K9" s="19" t="n">
        <v>0.49722623835025</v>
      </c>
      <c r="L9" s="19" t="n">
        <v>0.504911085493269</v>
      </c>
      <c r="M9" s="19"/>
      <c r="N9" s="19" t="n">
        <v>0.444718418074215</v>
      </c>
      <c r="O9" s="19" t="n">
        <v>0.448798626676817</v>
      </c>
      <c r="P9" s="19" t="n">
        <v>0.491987376706533</v>
      </c>
      <c r="Q9" s="19" t="n">
        <v>0.407747557268577</v>
      </c>
      <c r="R9" s="19"/>
      <c r="S9" s="19" t="n">
        <v>0.40737774708768</v>
      </c>
      <c r="T9" s="19" t="n">
        <v>0.469017356014618</v>
      </c>
      <c r="U9" s="19" t="n">
        <v>0.46638347485022</v>
      </c>
      <c r="V9" s="19" t="n">
        <v>0.419913332050724</v>
      </c>
      <c r="W9" s="19" t="n">
        <v>0.515538562845781</v>
      </c>
      <c r="X9" s="19" t="n">
        <v>0.420420097739115</v>
      </c>
      <c r="Y9" s="19" t="n">
        <v>0.408729050090333</v>
      </c>
      <c r="Z9" s="19" t="n">
        <v>0.403501107449194</v>
      </c>
      <c r="AA9" s="19" t="n">
        <v>0.488802407045006</v>
      </c>
      <c r="AB9" s="19"/>
      <c r="AC9" s="19" t="n">
        <v>0.480504594759472</v>
      </c>
      <c r="AD9" s="19" t="n">
        <v>0.452669622496969</v>
      </c>
      <c r="AE9" s="19" t="n">
        <v>0.396979310062051</v>
      </c>
      <c r="AF9" s="19"/>
      <c r="AG9" s="19" t="n">
        <v>0.504217863060091</v>
      </c>
      <c r="AH9" s="19" t="n">
        <v>0.416823397424033</v>
      </c>
      <c r="AI9" s="19" t="n">
        <v>0.45994459036276</v>
      </c>
      <c r="AJ9" s="19" t="n">
        <v>0.428583518883463</v>
      </c>
      <c r="AK9" s="19" t="n">
        <v>0.35107315305895</v>
      </c>
      <c r="AL9" s="19"/>
      <c r="AM9" s="19" t="n">
        <v>0.468198629321407</v>
      </c>
      <c r="AN9" s="19" t="n">
        <v>0.427582118902179</v>
      </c>
      <c r="AO9" s="19" t="n">
        <v>0.545461550917976</v>
      </c>
      <c r="AP9" s="19"/>
      <c r="AQ9" s="19" t="n">
        <v>0.390484756144337</v>
      </c>
      <c r="AR9" s="19" t="n">
        <v>0.446707052887034</v>
      </c>
      <c r="AS9" s="19" t="n">
        <v>0.451748218956403</v>
      </c>
      <c r="AT9" s="19" t="n">
        <v>0.417422861445784</v>
      </c>
      <c r="AU9" s="19" t="n">
        <v>0.632522432258289</v>
      </c>
    </row>
    <row r="10">
      <c r="B10" s="20" t="s">
        <v>95</v>
      </c>
      <c r="C10" s="19" t="n">
        <v>0.36551264186177</v>
      </c>
      <c r="D10" s="19" t="n">
        <v>0.383091491245874</v>
      </c>
      <c r="E10" s="19" t="n">
        <v>0.350003060748828</v>
      </c>
      <c r="F10" s="19"/>
      <c r="G10" s="19" t="n">
        <v>0.391989069528438</v>
      </c>
      <c r="H10" s="19" t="n">
        <v>0.350956665489763</v>
      </c>
      <c r="I10" s="19" t="n">
        <v>0.393097844416449</v>
      </c>
      <c r="J10" s="19" t="n">
        <v>0.392816284026373</v>
      </c>
      <c r="K10" s="19" t="n">
        <v>0.32945468805811</v>
      </c>
      <c r="L10" s="19" t="n">
        <v>0.349966564726438</v>
      </c>
      <c r="M10" s="19"/>
      <c r="N10" s="19" t="n">
        <v>0.376358806635349</v>
      </c>
      <c r="O10" s="19" t="n">
        <v>0.377633432022776</v>
      </c>
      <c r="P10" s="19" t="n">
        <v>0.337480304461794</v>
      </c>
      <c r="Q10" s="19" t="n">
        <v>0.363886632262955</v>
      </c>
      <c r="R10" s="19"/>
      <c r="S10" s="19" t="n">
        <v>0.363855462317241</v>
      </c>
      <c r="T10" s="19" t="n">
        <v>0.35376558911924</v>
      </c>
      <c r="U10" s="19" t="n">
        <v>0.329395084742043</v>
      </c>
      <c r="V10" s="19" t="n">
        <v>0.411735648401653</v>
      </c>
      <c r="W10" s="19" t="n">
        <v>0.358070023337284</v>
      </c>
      <c r="X10" s="19" t="n">
        <v>0.344369859010303</v>
      </c>
      <c r="Y10" s="19" t="n">
        <v>0.407668259984832</v>
      </c>
      <c r="Z10" s="19" t="n">
        <v>0.409017822296253</v>
      </c>
      <c r="AA10" s="19" t="n">
        <v>0.345513159935085</v>
      </c>
      <c r="AB10" s="19"/>
      <c r="AC10" s="19" t="n">
        <v>0.333412345443511</v>
      </c>
      <c r="AD10" s="19" t="n">
        <v>0.397310703571948</v>
      </c>
      <c r="AE10" s="19" t="n">
        <v>0.333500910171977</v>
      </c>
      <c r="AF10" s="19"/>
      <c r="AG10" s="19" t="n">
        <v>0.349414055404626</v>
      </c>
      <c r="AH10" s="19" t="n">
        <v>0.410739519889238</v>
      </c>
      <c r="AI10" s="19" t="n">
        <v>0.378149671854453</v>
      </c>
      <c r="AJ10" s="19" t="n">
        <v>0.312843552007602</v>
      </c>
      <c r="AK10" s="19" t="n">
        <v>0.35717420983882</v>
      </c>
      <c r="AL10" s="19"/>
      <c r="AM10" s="19" t="n">
        <v>0.389324058071169</v>
      </c>
      <c r="AN10" s="19" t="n">
        <v>0.390769078976124</v>
      </c>
      <c r="AO10" s="19" t="n">
        <v>0.292044134339729</v>
      </c>
      <c r="AP10" s="19"/>
      <c r="AQ10" s="19" t="n">
        <v>0.366469211256194</v>
      </c>
      <c r="AR10" s="19" t="n">
        <v>0.362667932076203</v>
      </c>
      <c r="AS10" s="19" t="n">
        <v>0.383403437663523</v>
      </c>
      <c r="AT10" s="19" t="n">
        <v>0.393724354255559</v>
      </c>
      <c r="AU10" s="19" t="n">
        <v>0.193363390524673</v>
      </c>
    </row>
    <row r="11">
      <c r="B11" s="20" t="s">
        <v>96</v>
      </c>
      <c r="C11" s="19" t="n">
        <v>0.110205814410852</v>
      </c>
      <c r="D11" s="19" t="n">
        <v>0.110093406838018</v>
      </c>
      <c r="E11" s="19" t="n">
        <v>0.110142242000731</v>
      </c>
      <c r="F11" s="19"/>
      <c r="G11" s="19" t="n">
        <v>0.11754171671946</v>
      </c>
      <c r="H11" s="19" t="n">
        <v>0.191057472024764</v>
      </c>
      <c r="I11" s="19" t="n">
        <v>0.10958271168177</v>
      </c>
      <c r="J11" s="19" t="n">
        <v>0.098720284789292</v>
      </c>
      <c r="K11" s="19" t="n">
        <v>0.0837735743903686</v>
      </c>
      <c r="L11" s="19" t="n">
        <v>0.0746607358994467</v>
      </c>
      <c r="M11" s="19"/>
      <c r="N11" s="19" t="n">
        <v>0.112216791534366</v>
      </c>
      <c r="O11" s="19" t="n">
        <v>0.0900015550453668</v>
      </c>
      <c r="P11" s="19" t="n">
        <v>0.109179445105137</v>
      </c>
      <c r="Q11" s="19" t="n">
        <v>0.129457053067044</v>
      </c>
      <c r="R11" s="19"/>
      <c r="S11" s="19" t="n">
        <v>0.120214630664775</v>
      </c>
      <c r="T11" s="19" t="n">
        <v>0.0911135420365004</v>
      </c>
      <c r="U11" s="19" t="n">
        <v>0.131519927616275</v>
      </c>
      <c r="V11" s="19" t="n">
        <v>0.0680218293780802</v>
      </c>
      <c r="W11" s="19" t="n">
        <v>0.0726055890954022</v>
      </c>
      <c r="X11" s="19" t="n">
        <v>0.141050129327103</v>
      </c>
      <c r="Y11" s="19" t="n">
        <v>0.135117280302585</v>
      </c>
      <c r="Z11" s="19" t="n">
        <v>0.0963142774497939</v>
      </c>
      <c r="AA11" s="19" t="n">
        <v>0.127545390652243</v>
      </c>
      <c r="AB11" s="19"/>
      <c r="AC11" s="19" t="n">
        <v>0.108721045954764</v>
      </c>
      <c r="AD11" s="19" t="n">
        <v>0.0916303980097109</v>
      </c>
      <c r="AE11" s="19" t="n">
        <v>0.164690467891944</v>
      </c>
      <c r="AF11" s="19"/>
      <c r="AG11" s="19" t="n">
        <v>0.0845034661175417</v>
      </c>
      <c r="AH11" s="19" t="n">
        <v>0.109626331487036</v>
      </c>
      <c r="AI11" s="19" t="n">
        <v>0.0829135322975388</v>
      </c>
      <c r="AJ11" s="19" t="n">
        <v>0.125557431542528</v>
      </c>
      <c r="AK11" s="19" t="n">
        <v>0.175801964597603</v>
      </c>
      <c r="AL11" s="19"/>
      <c r="AM11" s="19" t="n">
        <v>0.093749198176003</v>
      </c>
      <c r="AN11" s="19" t="n">
        <v>0.108591357352748</v>
      </c>
      <c r="AO11" s="19" t="n">
        <v>0.104471075075404</v>
      </c>
      <c r="AP11" s="19"/>
      <c r="AQ11" s="19" t="n">
        <v>0.144768475951468</v>
      </c>
      <c r="AR11" s="19" t="n">
        <v>0.0969962170121911</v>
      </c>
      <c r="AS11" s="19" t="n">
        <v>0.0950011783035849</v>
      </c>
      <c r="AT11" s="19" t="n">
        <v>0.140701351389365</v>
      </c>
      <c r="AU11" s="19" t="n">
        <v>0.0629561088305193</v>
      </c>
    </row>
    <row r="12">
      <c r="B12" s="20" t="s">
        <v>97</v>
      </c>
      <c r="C12" s="19" t="n">
        <v>0.02387101344413</v>
      </c>
      <c r="D12" s="19" t="n">
        <v>0.0275543564248673</v>
      </c>
      <c r="E12" s="19" t="n">
        <v>0.0205647338532838</v>
      </c>
      <c r="F12" s="19"/>
      <c r="G12" s="19" t="n">
        <v>0.064910118372888</v>
      </c>
      <c r="H12" s="19" t="n">
        <v>0.0263119504729995</v>
      </c>
      <c r="I12" s="19" t="n">
        <v>0.0188795527486991</v>
      </c>
      <c r="J12" s="19" t="n">
        <v>0.0187636868470829</v>
      </c>
      <c r="K12" s="19" t="n">
        <v>0.021114175977389</v>
      </c>
      <c r="L12" s="19" t="n">
        <v>0.0124689725957351</v>
      </c>
      <c r="M12" s="19"/>
      <c r="N12" s="19" t="n">
        <v>0.0253374094250138</v>
      </c>
      <c r="O12" s="19" t="n">
        <v>0.0262580008434422</v>
      </c>
      <c r="P12" s="19" t="n">
        <v>0.0171972701582056</v>
      </c>
      <c r="Q12" s="19" t="n">
        <v>0.0259594111676353</v>
      </c>
      <c r="R12" s="19"/>
      <c r="S12" s="19" t="n">
        <v>0.0412160166209735</v>
      </c>
      <c r="T12" s="19" t="n">
        <v>0.0322576488674299</v>
      </c>
      <c r="U12" s="19" t="n">
        <v>0.0140273119943677</v>
      </c>
      <c r="V12" s="19" t="n">
        <v>0.0329793497732313</v>
      </c>
      <c r="W12" s="19" t="n">
        <v>0.0132497170909386</v>
      </c>
      <c r="X12" s="19" t="n">
        <v>0.0187804673176607</v>
      </c>
      <c r="Y12" s="19" t="n">
        <v>0.00552654994107465</v>
      </c>
      <c r="Z12" s="19" t="n">
        <v>0.0347547765221593</v>
      </c>
      <c r="AA12" s="19" t="n">
        <v>0.0135097218390524</v>
      </c>
      <c r="AB12" s="19"/>
      <c r="AC12" s="19" t="n">
        <v>0.0159285182126211</v>
      </c>
      <c r="AD12" s="19" t="n">
        <v>0.0218214594972625</v>
      </c>
      <c r="AE12" s="19" t="n">
        <v>0.0344453184159297</v>
      </c>
      <c r="AF12" s="19"/>
      <c r="AG12" s="19" t="n">
        <v>0.0194154629048586</v>
      </c>
      <c r="AH12" s="19" t="n">
        <v>0.0191275461813993</v>
      </c>
      <c r="AI12" s="19" t="n">
        <v>0.0253731680722615</v>
      </c>
      <c r="AJ12" s="19" t="n">
        <v>0.0311815702444292</v>
      </c>
      <c r="AK12" s="19" t="n">
        <v>0.0291505245512991</v>
      </c>
      <c r="AL12" s="19"/>
      <c r="AM12" s="19" t="n">
        <v>0.0183781959526089</v>
      </c>
      <c r="AN12" s="19" t="n">
        <v>0.0308042162781112</v>
      </c>
      <c r="AO12" s="19" t="n">
        <v>0.0196580904656</v>
      </c>
      <c r="AP12" s="19"/>
      <c r="AQ12" s="19" t="n">
        <v>0.0225573182304708</v>
      </c>
      <c r="AR12" s="19" t="n">
        <v>0.0333756629076061</v>
      </c>
      <c r="AS12" s="19" t="n">
        <v>0.024554719932077</v>
      </c>
      <c r="AT12" s="19" t="n">
        <v>0.0190098450555457</v>
      </c>
      <c r="AU12" s="19" t="n">
        <v>0.0702308804966311</v>
      </c>
    </row>
    <row r="13">
      <c r="B13" s="20" t="s">
        <v>98</v>
      </c>
      <c r="C13" s="19" t="n">
        <v>0.00788100996972459</v>
      </c>
      <c r="D13" s="19" t="n">
        <v>0.00671977187467976</v>
      </c>
      <c r="E13" s="19" t="n">
        <v>0.00901282372064282</v>
      </c>
      <c r="F13" s="19"/>
      <c r="G13" s="19" t="n">
        <v>0.0193245828259412</v>
      </c>
      <c r="H13" s="19" t="n">
        <v>0.0040662945491029</v>
      </c>
      <c r="I13" s="19" t="n">
        <v>0.0095137135348232</v>
      </c>
      <c r="J13" s="19" t="n">
        <v>0.00497168925822353</v>
      </c>
      <c r="K13" s="19" t="n">
        <v>0.0115708585132775</v>
      </c>
      <c r="L13" s="19" t="n">
        <v>0.00388784957640165</v>
      </c>
      <c r="M13" s="19"/>
      <c r="N13" s="19" t="n">
        <v>0.00263678751935597</v>
      </c>
      <c r="O13" s="19" t="n">
        <v>0.0120796324909242</v>
      </c>
      <c r="P13" s="19" t="n">
        <v>0.0135667544155954</v>
      </c>
      <c r="Q13" s="19" t="n">
        <v>0.00426092255630301</v>
      </c>
      <c r="R13" s="19"/>
      <c r="S13" s="19" t="n">
        <v>0.0156125249605284</v>
      </c>
      <c r="T13" s="19" t="n">
        <v>0.00767818717210352</v>
      </c>
      <c r="U13" s="19" t="n">
        <v>0.00406145931126514</v>
      </c>
      <c r="V13" s="19" t="n">
        <v>0.00951768921926793</v>
      </c>
      <c r="W13" s="19" t="n">
        <v>0.0103401944503745</v>
      </c>
      <c r="X13" s="19" t="n">
        <v>0.00465845408825457</v>
      </c>
      <c r="Y13" s="19" t="n">
        <v>0.00478726019625476</v>
      </c>
      <c r="Z13" s="19" t="n">
        <v>0</v>
      </c>
      <c r="AA13" s="19" t="n">
        <v>0.00667656944348334</v>
      </c>
      <c r="AB13" s="19"/>
      <c r="AC13" s="19" t="n">
        <v>0.00935035851446441</v>
      </c>
      <c r="AD13" s="19" t="n">
        <v>0.00613381066361209</v>
      </c>
      <c r="AE13" s="19" t="n">
        <v>0</v>
      </c>
      <c r="AF13" s="19"/>
      <c r="AG13" s="19" t="n">
        <v>0.00448957293512661</v>
      </c>
      <c r="AH13" s="19" t="n">
        <v>0.0149540098169559</v>
      </c>
      <c r="AI13" s="19" t="n">
        <v>0</v>
      </c>
      <c r="AJ13" s="19" t="n">
        <v>0.029901187367997</v>
      </c>
      <c r="AK13" s="19" t="n">
        <v>0.00517340646155851</v>
      </c>
      <c r="AL13" s="19"/>
      <c r="AM13" s="19" t="n">
        <v>0.00226373586547755</v>
      </c>
      <c r="AN13" s="19" t="n">
        <v>0.00836600453481149</v>
      </c>
      <c r="AO13" s="19" t="n">
        <v>0.00658011721044601</v>
      </c>
      <c r="AP13" s="19"/>
      <c r="AQ13" s="19" t="n">
        <v>0.0122417645380334</v>
      </c>
      <c r="AR13" s="19" t="n">
        <v>0.00399872974526012</v>
      </c>
      <c r="AS13" s="19" t="n">
        <v>0.0111712080873481</v>
      </c>
      <c r="AT13" s="19" t="n">
        <v>0.00571891473306859</v>
      </c>
      <c r="AU13" s="19" t="n">
        <v>0</v>
      </c>
    </row>
    <row r="14">
      <c r="B14" s="20" t="s">
        <v>88</v>
      </c>
      <c r="C14" s="19" t="n">
        <v>0.0464226238227965</v>
      </c>
      <c r="D14" s="19" t="n">
        <v>0.0504302337693516</v>
      </c>
      <c r="E14" s="19" t="n">
        <v>0.0420981642573992</v>
      </c>
      <c r="F14" s="19"/>
      <c r="G14" s="19" t="n">
        <v>0.0396570185819957</v>
      </c>
      <c r="H14" s="19" t="n">
        <v>0.0328122463625635</v>
      </c>
      <c r="I14" s="19" t="n">
        <v>0.0595754299594543</v>
      </c>
      <c r="J14" s="19" t="n">
        <v>0.0310261366917885</v>
      </c>
      <c r="K14" s="19" t="n">
        <v>0.056860464710605</v>
      </c>
      <c r="L14" s="19" t="n">
        <v>0.05410479170871</v>
      </c>
      <c r="M14" s="19"/>
      <c r="N14" s="19" t="n">
        <v>0.0387317868117003</v>
      </c>
      <c r="O14" s="19" t="n">
        <v>0.0452287529206744</v>
      </c>
      <c r="P14" s="19" t="n">
        <v>0.0305888491527345</v>
      </c>
      <c r="Q14" s="19" t="n">
        <v>0.0686884236774853</v>
      </c>
      <c r="R14" s="19"/>
      <c r="S14" s="19" t="n">
        <v>0.051723618348802</v>
      </c>
      <c r="T14" s="19" t="n">
        <v>0.046167676790108</v>
      </c>
      <c r="U14" s="19" t="n">
        <v>0.054612741485829</v>
      </c>
      <c r="V14" s="19" t="n">
        <v>0.057832151177044</v>
      </c>
      <c r="W14" s="19" t="n">
        <v>0.0301959131802198</v>
      </c>
      <c r="X14" s="19" t="n">
        <v>0.0707209925175629</v>
      </c>
      <c r="Y14" s="19" t="n">
        <v>0.0381715994849203</v>
      </c>
      <c r="Z14" s="19" t="n">
        <v>0.0564120162825989</v>
      </c>
      <c r="AA14" s="19" t="n">
        <v>0.0179527510851307</v>
      </c>
      <c r="AB14" s="19"/>
      <c r="AC14" s="19" t="n">
        <v>0.0520831371151671</v>
      </c>
      <c r="AD14" s="19" t="n">
        <v>0.0304340057604975</v>
      </c>
      <c r="AE14" s="19" t="n">
        <v>0.0703839934580979</v>
      </c>
      <c r="AF14" s="19"/>
      <c r="AG14" s="19" t="n">
        <v>0.0379595795777562</v>
      </c>
      <c r="AH14" s="19" t="n">
        <v>0.0287291952013378</v>
      </c>
      <c r="AI14" s="19" t="n">
        <v>0.053619037412986</v>
      </c>
      <c r="AJ14" s="19" t="n">
        <v>0.071932739953981</v>
      </c>
      <c r="AK14" s="19" t="n">
        <v>0.0816267414917692</v>
      </c>
      <c r="AL14" s="19"/>
      <c r="AM14" s="19" t="n">
        <v>0.0280861826133343</v>
      </c>
      <c r="AN14" s="19" t="n">
        <v>0.0338872239560267</v>
      </c>
      <c r="AO14" s="19" t="n">
        <v>0.0317850319908448</v>
      </c>
      <c r="AP14" s="19"/>
      <c r="AQ14" s="19" t="n">
        <v>0.0634784738794974</v>
      </c>
      <c r="AR14" s="19" t="n">
        <v>0.0562544053717057</v>
      </c>
      <c r="AS14" s="19" t="n">
        <v>0.0341212370570645</v>
      </c>
      <c r="AT14" s="19" t="n">
        <v>0.0234226731206781</v>
      </c>
      <c r="AU14" s="19" t="n">
        <v>0.040927187889888</v>
      </c>
    </row>
    <row r="15">
      <c r="B15" s="20" t="s">
        <v>99</v>
      </c>
      <c r="C15" s="23" t="n">
        <v>0.811619538352497</v>
      </c>
      <c r="D15" s="23" t="n">
        <v>0.805202231093083</v>
      </c>
      <c r="E15" s="23" t="n">
        <v>0.818182036167944</v>
      </c>
      <c r="F15" s="23"/>
      <c r="G15" s="23" t="n">
        <v>0.758566563499715</v>
      </c>
      <c r="H15" s="23" t="n">
        <v>0.745752036590571</v>
      </c>
      <c r="I15" s="23" t="n">
        <v>0.802448592075254</v>
      </c>
      <c r="J15" s="23" t="n">
        <v>0.846518202413613</v>
      </c>
      <c r="K15" s="23" t="n">
        <v>0.82668092640836</v>
      </c>
      <c r="L15" s="23" t="n">
        <v>0.854877650219706</v>
      </c>
      <c r="M15" s="23"/>
      <c r="N15" s="23" t="n">
        <v>0.821077224709564</v>
      </c>
      <c r="O15" s="23" t="n">
        <v>0.826432058699592</v>
      </c>
      <c r="P15" s="23" t="n">
        <v>0.829467681168327</v>
      </c>
      <c r="Q15" s="23" t="n">
        <v>0.771634189531532</v>
      </c>
      <c r="R15" s="23"/>
      <c r="S15" s="23" t="n">
        <v>0.771233209404921</v>
      </c>
      <c r="T15" s="23" t="n">
        <v>0.822782945133858</v>
      </c>
      <c r="U15" s="23" t="n">
        <v>0.795778559592263</v>
      </c>
      <c r="V15" s="23" t="n">
        <v>0.831648980452377</v>
      </c>
      <c r="W15" s="23" t="n">
        <v>0.873608586183065</v>
      </c>
      <c r="X15" s="23" t="n">
        <v>0.764789956749419</v>
      </c>
      <c r="Y15" s="23" t="n">
        <v>0.816397310075165</v>
      </c>
      <c r="Z15" s="23" t="n">
        <v>0.812518929745448</v>
      </c>
      <c r="AA15" s="23" t="n">
        <v>0.834315566980091</v>
      </c>
      <c r="AB15" s="23"/>
      <c r="AC15" s="23" t="n">
        <v>0.813916940202983</v>
      </c>
      <c r="AD15" s="23" t="n">
        <v>0.849980326068917</v>
      </c>
      <c r="AE15" s="23" t="n">
        <v>0.730480220234028</v>
      </c>
      <c r="AF15" s="23"/>
      <c r="AG15" s="23" t="n">
        <v>0.853631918464717</v>
      </c>
      <c r="AH15" s="23" t="n">
        <v>0.82756291731327</v>
      </c>
      <c r="AI15" s="23" t="n">
        <v>0.838094262217214</v>
      </c>
      <c r="AJ15" s="23" t="n">
        <v>0.741427070891065</v>
      </c>
      <c r="AK15" s="23" t="n">
        <v>0.70824736289777</v>
      </c>
      <c r="AL15" s="23"/>
      <c r="AM15" s="23" t="n">
        <v>0.857522687392576</v>
      </c>
      <c r="AN15" s="23" t="n">
        <v>0.818351197878303</v>
      </c>
      <c r="AO15" s="23" t="n">
        <v>0.837505685257705</v>
      </c>
      <c r="AP15" s="23"/>
      <c r="AQ15" s="23" t="n">
        <v>0.756953967400531</v>
      </c>
      <c r="AR15" s="23" t="n">
        <v>0.809374984963237</v>
      </c>
      <c r="AS15" s="23" t="n">
        <v>0.835151656619926</v>
      </c>
      <c r="AT15" s="23" t="n">
        <v>0.811147215701342</v>
      </c>
      <c r="AU15" s="23" t="n">
        <v>0.825885822782962</v>
      </c>
    </row>
    <row r="16">
      <c r="B16" s="20" t="s">
        <v>100</v>
      </c>
      <c r="C16" s="23" t="n">
        <v>0.0317520234138546</v>
      </c>
      <c r="D16" s="23" t="n">
        <v>0.034274128299547</v>
      </c>
      <c r="E16" s="23" t="n">
        <v>0.0295775575739266</v>
      </c>
      <c r="F16" s="23"/>
      <c r="G16" s="23" t="n">
        <v>0.0842347011988292</v>
      </c>
      <c r="H16" s="23" t="n">
        <v>0.0303782450221024</v>
      </c>
      <c r="I16" s="23" t="n">
        <v>0.0283932662835223</v>
      </c>
      <c r="J16" s="23" t="n">
        <v>0.0237353761053064</v>
      </c>
      <c r="K16" s="23" t="n">
        <v>0.0326850344906665</v>
      </c>
      <c r="L16" s="23" t="n">
        <v>0.0163568221721368</v>
      </c>
      <c r="M16" s="23"/>
      <c r="N16" s="23" t="n">
        <v>0.0279741969443698</v>
      </c>
      <c r="O16" s="23" t="n">
        <v>0.0383376333343664</v>
      </c>
      <c r="P16" s="23" t="n">
        <v>0.0307640245738011</v>
      </c>
      <c r="Q16" s="23" t="n">
        <v>0.0302203337239383</v>
      </c>
      <c r="R16" s="23"/>
      <c r="S16" s="23" t="n">
        <v>0.0568285415815019</v>
      </c>
      <c r="T16" s="23" t="n">
        <v>0.0399358360395334</v>
      </c>
      <c r="U16" s="23" t="n">
        <v>0.0180887713056328</v>
      </c>
      <c r="V16" s="23" t="n">
        <v>0.0424970389924992</v>
      </c>
      <c r="W16" s="23" t="n">
        <v>0.0235899115413131</v>
      </c>
      <c r="X16" s="23" t="n">
        <v>0.0234389214059152</v>
      </c>
      <c r="Y16" s="23" t="n">
        <v>0.0103138101373294</v>
      </c>
      <c r="Z16" s="23" t="n">
        <v>0.0347547765221593</v>
      </c>
      <c r="AA16" s="23" t="n">
        <v>0.0201862912825358</v>
      </c>
      <c r="AB16" s="23"/>
      <c r="AC16" s="23" t="n">
        <v>0.0252788767270855</v>
      </c>
      <c r="AD16" s="23" t="n">
        <v>0.0279552701608746</v>
      </c>
      <c r="AE16" s="23" t="n">
        <v>0.0344453184159297</v>
      </c>
      <c r="AF16" s="23"/>
      <c r="AG16" s="23" t="n">
        <v>0.0239050358399852</v>
      </c>
      <c r="AH16" s="23" t="n">
        <v>0.0340815559983552</v>
      </c>
      <c r="AI16" s="23" t="n">
        <v>0.0253731680722615</v>
      </c>
      <c r="AJ16" s="23" t="n">
        <v>0.0610827576124262</v>
      </c>
      <c r="AK16" s="23" t="n">
        <v>0.0343239310128576</v>
      </c>
      <c r="AL16" s="23"/>
      <c r="AM16" s="23" t="n">
        <v>0.0206419318180864</v>
      </c>
      <c r="AN16" s="23" t="n">
        <v>0.0391702208129227</v>
      </c>
      <c r="AO16" s="23" t="n">
        <v>0.026238207676046</v>
      </c>
      <c r="AP16" s="23"/>
      <c r="AQ16" s="23" t="n">
        <v>0.0347990827685042</v>
      </c>
      <c r="AR16" s="23" t="n">
        <v>0.0373743926528662</v>
      </c>
      <c r="AS16" s="23" t="n">
        <v>0.0357259280194251</v>
      </c>
      <c r="AT16" s="23" t="n">
        <v>0.0247287597886143</v>
      </c>
      <c r="AU16" s="23" t="n">
        <v>0.0702308804966311</v>
      </c>
    </row>
    <row r="17">
      <c r="B17" s="20" t="s">
        <v>101</v>
      </c>
      <c r="C17" s="24" t="n">
        <v>0.779867514938642</v>
      </c>
      <c r="D17" s="24" t="n">
        <v>0.770928102793536</v>
      </c>
      <c r="E17" s="24" t="n">
        <v>0.788604478594017</v>
      </c>
      <c r="F17" s="24"/>
      <c r="G17" s="24" t="n">
        <v>0.674331862300885</v>
      </c>
      <c r="H17" s="24" t="n">
        <v>0.715373791568468</v>
      </c>
      <c r="I17" s="24" t="n">
        <v>0.774055325791732</v>
      </c>
      <c r="J17" s="24" t="n">
        <v>0.822782826308307</v>
      </c>
      <c r="K17" s="24" t="n">
        <v>0.793995891917694</v>
      </c>
      <c r="L17" s="24" t="n">
        <v>0.83852082804757</v>
      </c>
      <c r="M17" s="24"/>
      <c r="N17" s="24" t="n">
        <v>0.793103027765194</v>
      </c>
      <c r="O17" s="24" t="n">
        <v>0.788094425365226</v>
      </c>
      <c r="P17" s="24" t="n">
        <v>0.798703656594526</v>
      </c>
      <c r="Q17" s="24" t="n">
        <v>0.741413855807594</v>
      </c>
      <c r="R17" s="24"/>
      <c r="S17" s="24" t="n">
        <v>0.714404667823419</v>
      </c>
      <c r="T17" s="24" t="n">
        <v>0.782847109094325</v>
      </c>
      <c r="U17" s="24" t="n">
        <v>0.77768978828663</v>
      </c>
      <c r="V17" s="24" t="n">
        <v>0.789151941459877</v>
      </c>
      <c r="W17" s="24" t="n">
        <v>0.850018674641752</v>
      </c>
      <c r="X17" s="24" t="n">
        <v>0.741351035343503</v>
      </c>
      <c r="Y17" s="24" t="n">
        <v>0.806083499937835</v>
      </c>
      <c r="Z17" s="24" t="n">
        <v>0.777764153223289</v>
      </c>
      <c r="AA17" s="24" t="n">
        <v>0.814129275697555</v>
      </c>
      <c r="AB17" s="24"/>
      <c r="AC17" s="24" t="n">
        <v>0.788638063475898</v>
      </c>
      <c r="AD17" s="24" t="n">
        <v>0.822025055908042</v>
      </c>
      <c r="AE17" s="24" t="n">
        <v>0.696034901818098</v>
      </c>
      <c r="AF17" s="24"/>
      <c r="AG17" s="24" t="n">
        <v>0.829726882624732</v>
      </c>
      <c r="AH17" s="24" t="n">
        <v>0.793481361314915</v>
      </c>
      <c r="AI17" s="24" t="n">
        <v>0.812721094144952</v>
      </c>
      <c r="AJ17" s="24" t="n">
        <v>0.680344313278639</v>
      </c>
      <c r="AK17" s="24" t="n">
        <v>0.673923431884912</v>
      </c>
      <c r="AL17" s="24"/>
      <c r="AM17" s="24" t="n">
        <v>0.83688075557449</v>
      </c>
      <c r="AN17" s="24" t="n">
        <v>0.77918097706538</v>
      </c>
      <c r="AO17" s="24" t="n">
        <v>0.811267477581659</v>
      </c>
      <c r="AP17" s="24"/>
      <c r="AQ17" s="24" t="n">
        <v>0.722154884632026</v>
      </c>
      <c r="AR17" s="24" t="n">
        <v>0.772000592310371</v>
      </c>
      <c r="AS17" s="24" t="n">
        <v>0.7994257286005</v>
      </c>
      <c r="AT17" s="24" t="n">
        <v>0.786418455912728</v>
      </c>
      <c r="AU17" s="24" t="n">
        <v>0.75565494228633</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s>
  <sheetData>
    <row r="2" ht="40" customHeight="1">
      <c r="D2" s="16" t="s">
        <v>211</v>
      </c>
    </row>
    <row r="6" ht="50" customHeight="1">
      <c r="B6" s="22" t="s">
        <v>15</v>
      </c>
      <c r="C6" s="22" t="s">
        <v>206</v>
      </c>
      <c r="D6" s="22" t="s">
        <v>126</v>
      </c>
      <c r="E6" s="22" t="s">
        <v>127</v>
      </c>
      <c r="F6" s="22" t="s">
        <v>128</v>
      </c>
      <c r="G6" s="22" t="s">
        <v>129</v>
      </c>
    </row>
    <row r="7">
      <c r="B7" s="20" t="s">
        <v>207</v>
      </c>
      <c r="C7" s="19" t="n">
        <v>0.146123479940892</v>
      </c>
      <c r="D7" s="19" t="n">
        <v>0.13527709480355</v>
      </c>
      <c r="E7" s="19" t="n">
        <v>0.071921838144425</v>
      </c>
      <c r="F7" s="19" t="n">
        <v>0.146463894538472</v>
      </c>
      <c r="G7" s="19" t="n">
        <v>0.0686060333451403</v>
      </c>
    </row>
    <row r="8">
      <c r="B8" s="20" t="s">
        <v>208</v>
      </c>
      <c r="C8" s="19" t="n">
        <v>0.385916176171395</v>
      </c>
      <c r="D8" s="19" t="n">
        <v>0.357535274288435</v>
      </c>
      <c r="E8" s="19" t="n">
        <v>0.318423766993659</v>
      </c>
      <c r="F8" s="19" t="n">
        <v>0.422459783467204</v>
      </c>
      <c r="G8" s="19" t="n">
        <v>0.340465616208272</v>
      </c>
    </row>
    <row r="9">
      <c r="B9" s="20" t="s">
        <v>209</v>
      </c>
      <c r="C9" s="19" t="n">
        <v>0.228220450114532</v>
      </c>
      <c r="D9" s="19" t="n">
        <v>0.324481820534133</v>
      </c>
      <c r="E9" s="19" t="n">
        <v>0.495523953545692</v>
      </c>
      <c r="F9" s="19" t="n">
        <v>0.221382093851981</v>
      </c>
      <c r="G9" s="19" t="n">
        <v>0.351721275268477</v>
      </c>
    </row>
    <row r="10">
      <c r="B10" s="20" t="s">
        <v>210</v>
      </c>
      <c r="C10" s="19" t="n">
        <v>0.0726314898747911</v>
      </c>
      <c r="D10" s="19" t="n">
        <v>0.0591492901565365</v>
      </c>
      <c r="E10" s="19" t="n">
        <v>0.0216125986085064</v>
      </c>
      <c r="F10" s="19" t="n">
        <v>0.0995488886073751</v>
      </c>
      <c r="G10" s="19" t="n">
        <v>0.147569844149915</v>
      </c>
    </row>
    <row r="11">
      <c r="B11" s="20" t="s">
        <v>88</v>
      </c>
      <c r="C11" s="19" t="n">
        <v>0.167108403898391</v>
      </c>
      <c r="D11" s="19" t="n">
        <v>0.123556520217345</v>
      </c>
      <c r="E11" s="19" t="n">
        <v>0.0925178427077173</v>
      </c>
      <c r="F11" s="19" t="n">
        <v>0.110145339534968</v>
      </c>
      <c r="G11" s="19" t="n">
        <v>0.0916372310281954</v>
      </c>
    </row>
    <row r="12">
      <c r="B12" s="18"/>
      <c r="C12" s="18"/>
      <c r="D12" s="18"/>
      <c r="E12" s="18"/>
      <c r="F12" s="18"/>
      <c r="G12" s="18"/>
    </row>
    <row r="13">
      <c r="B13" t="s">
        <v>80</v>
      </c>
    </row>
    <row r="14">
      <c r="B14" t="s">
        <v>81</v>
      </c>
    </row>
    <row r="18">
      <c r="B18" s="9" t="str">
        <f>=HYPERLINK("#'Contents'!A1", "Return to Contents")</f>
      </c>
    </row>
  </sheetData>
  <mergeCells count="1">
    <mergeCell ref="D2:H2"/>
  </mergeCells>
  <pageMargins left="0.7" right="0.7" top="0.75" bottom="0.75" header="0.3" footer="0.3"/>
  <pageSetup paperSize="9" orientation="portrait" horizontalDpi="300" verticalDpi="300"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212</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207</v>
      </c>
      <c r="C9" s="19" t="n">
        <v>0.146123479940892</v>
      </c>
      <c r="D9" s="19" t="n">
        <v>0.186444224723247</v>
      </c>
      <c r="E9" s="19" t="n">
        <v>0.109261589431844</v>
      </c>
      <c r="F9" s="19"/>
      <c r="G9" s="19" t="n">
        <v>0.230896999849709</v>
      </c>
      <c r="H9" s="19" t="n">
        <v>0.198144724540205</v>
      </c>
      <c r="I9" s="19" t="n">
        <v>0.141453159872797</v>
      </c>
      <c r="J9" s="19" t="n">
        <v>0.112253235129144</v>
      </c>
      <c r="K9" s="19" t="n">
        <v>0.129948812205794</v>
      </c>
      <c r="L9" s="19" t="n">
        <v>0.108217581310878</v>
      </c>
      <c r="M9" s="19"/>
      <c r="N9" s="19" t="n">
        <v>0.148148032021526</v>
      </c>
      <c r="O9" s="19" t="n">
        <v>0.140769193218977</v>
      </c>
      <c r="P9" s="19" t="n">
        <v>0.17677699610897</v>
      </c>
      <c r="Q9" s="19" t="n">
        <v>0.124294517989424</v>
      </c>
      <c r="R9" s="19"/>
      <c r="S9" s="19" t="n">
        <v>0.173854007286812</v>
      </c>
      <c r="T9" s="19" t="n">
        <v>0.140844007898367</v>
      </c>
      <c r="U9" s="19" t="n">
        <v>0.103862243074048</v>
      </c>
      <c r="V9" s="19" t="n">
        <v>0.139015262308537</v>
      </c>
      <c r="W9" s="19" t="n">
        <v>0.155753750856902</v>
      </c>
      <c r="X9" s="19" t="n">
        <v>0.145587409023796</v>
      </c>
      <c r="Y9" s="19" t="n">
        <v>0.120667835688556</v>
      </c>
      <c r="Z9" s="19" t="n">
        <v>0.139147302459964</v>
      </c>
      <c r="AA9" s="19" t="n">
        <v>0.174408220797347</v>
      </c>
      <c r="AB9" s="19"/>
      <c r="AC9" s="19" t="n">
        <v>0.134216457376378</v>
      </c>
      <c r="AD9" s="19" t="n">
        <v>0.153429446577338</v>
      </c>
      <c r="AE9" s="19" t="n">
        <v>0.122318208433323</v>
      </c>
      <c r="AF9" s="19"/>
      <c r="AG9" s="19" t="n">
        <v>0.155160048852389</v>
      </c>
      <c r="AH9" s="19" t="n">
        <v>0.127851093834581</v>
      </c>
      <c r="AI9" s="19" t="n">
        <v>0.112513036792441</v>
      </c>
      <c r="AJ9" s="19" t="n">
        <v>0.24152950077018</v>
      </c>
      <c r="AK9" s="19" t="n">
        <v>0.11285704881624</v>
      </c>
      <c r="AL9" s="19"/>
      <c r="AM9" s="19" t="n">
        <v>0.166730799403073</v>
      </c>
      <c r="AN9" s="19" t="n">
        <v>0.152781504091829</v>
      </c>
      <c r="AO9" s="19" t="n">
        <v>0.105268237956859</v>
      </c>
      <c r="AP9" s="19"/>
      <c r="AQ9" s="19" t="n">
        <v>0.130336009654715</v>
      </c>
      <c r="AR9" s="19" t="n">
        <v>0.145576644601491</v>
      </c>
      <c r="AS9" s="19" t="n">
        <v>0.147001047793857</v>
      </c>
      <c r="AT9" s="19" t="n">
        <v>0.194122000526499</v>
      </c>
      <c r="AU9" s="19" t="n">
        <v>0.366090008927264</v>
      </c>
    </row>
    <row r="10">
      <c r="B10" s="20" t="s">
        <v>208</v>
      </c>
      <c r="C10" s="19" t="n">
        <v>0.385916176171395</v>
      </c>
      <c r="D10" s="19" t="n">
        <v>0.370744511125139</v>
      </c>
      <c r="E10" s="19" t="n">
        <v>0.39976771038004</v>
      </c>
      <c r="F10" s="19"/>
      <c r="G10" s="19" t="n">
        <v>0.336838450706894</v>
      </c>
      <c r="H10" s="19" t="n">
        <v>0.452099835744719</v>
      </c>
      <c r="I10" s="19" t="n">
        <v>0.427694310124559</v>
      </c>
      <c r="J10" s="19" t="n">
        <v>0.442804138884178</v>
      </c>
      <c r="K10" s="19" t="n">
        <v>0.338595664194822</v>
      </c>
      <c r="L10" s="19" t="n">
        <v>0.32257337678619</v>
      </c>
      <c r="M10" s="19"/>
      <c r="N10" s="19" t="n">
        <v>0.387237805328074</v>
      </c>
      <c r="O10" s="19" t="n">
        <v>0.389488256355239</v>
      </c>
      <c r="P10" s="19" t="n">
        <v>0.353460670737682</v>
      </c>
      <c r="Q10" s="19" t="n">
        <v>0.40605873737499</v>
      </c>
      <c r="R10" s="19"/>
      <c r="S10" s="19" t="n">
        <v>0.433488871233066</v>
      </c>
      <c r="T10" s="19" t="n">
        <v>0.341941509764955</v>
      </c>
      <c r="U10" s="19" t="n">
        <v>0.41070922001317</v>
      </c>
      <c r="V10" s="19" t="n">
        <v>0.39568067014576</v>
      </c>
      <c r="W10" s="19" t="n">
        <v>0.375727308058616</v>
      </c>
      <c r="X10" s="19" t="n">
        <v>0.335292921631553</v>
      </c>
      <c r="Y10" s="19" t="n">
        <v>0.445713517168227</v>
      </c>
      <c r="Z10" s="19" t="n">
        <v>0.330259539799134</v>
      </c>
      <c r="AA10" s="19" t="n">
        <v>0.379286108594883</v>
      </c>
      <c r="AB10" s="19"/>
      <c r="AC10" s="19" t="n">
        <v>0.337565042927403</v>
      </c>
      <c r="AD10" s="19" t="n">
        <v>0.411098629830132</v>
      </c>
      <c r="AE10" s="19" t="n">
        <v>0.429503822700449</v>
      </c>
      <c r="AF10" s="19"/>
      <c r="AG10" s="19" t="n">
        <v>0.358471916843472</v>
      </c>
      <c r="AH10" s="19" t="n">
        <v>0.440309472159256</v>
      </c>
      <c r="AI10" s="19" t="n">
        <v>0.341981039488912</v>
      </c>
      <c r="AJ10" s="19" t="n">
        <v>0.25492132209699</v>
      </c>
      <c r="AK10" s="19" t="n">
        <v>0.417856923066112</v>
      </c>
      <c r="AL10" s="19"/>
      <c r="AM10" s="19" t="n">
        <v>0.38005274772315</v>
      </c>
      <c r="AN10" s="19" t="n">
        <v>0.416942659176958</v>
      </c>
      <c r="AO10" s="19" t="n">
        <v>0.388990251972228</v>
      </c>
      <c r="AP10" s="19"/>
      <c r="AQ10" s="19" t="n">
        <v>0.3391861900028</v>
      </c>
      <c r="AR10" s="19" t="n">
        <v>0.382928267516565</v>
      </c>
      <c r="AS10" s="19" t="n">
        <v>0.405568962352617</v>
      </c>
      <c r="AT10" s="19" t="n">
        <v>0.430582957036879</v>
      </c>
      <c r="AU10" s="19" t="n">
        <v>0.243753929091996</v>
      </c>
    </row>
    <row r="11">
      <c r="B11" s="20" t="s">
        <v>209</v>
      </c>
      <c r="C11" s="19" t="n">
        <v>0.228220450114532</v>
      </c>
      <c r="D11" s="19" t="n">
        <v>0.220846452590375</v>
      </c>
      <c r="E11" s="19" t="n">
        <v>0.235251431729789</v>
      </c>
      <c r="F11" s="19"/>
      <c r="G11" s="19" t="n">
        <v>0.267705777877267</v>
      </c>
      <c r="H11" s="19" t="n">
        <v>0.206355356351815</v>
      </c>
      <c r="I11" s="19" t="n">
        <v>0.226249530466955</v>
      </c>
      <c r="J11" s="19" t="n">
        <v>0.206211457554157</v>
      </c>
      <c r="K11" s="19" t="n">
        <v>0.232209036152728</v>
      </c>
      <c r="L11" s="19" t="n">
        <v>0.240569394995215</v>
      </c>
      <c r="M11" s="19"/>
      <c r="N11" s="19" t="n">
        <v>0.241434180033904</v>
      </c>
      <c r="O11" s="19" t="n">
        <v>0.2072883023769</v>
      </c>
      <c r="P11" s="19" t="n">
        <v>0.273141010779485</v>
      </c>
      <c r="Q11" s="19" t="n">
        <v>0.194869282411786</v>
      </c>
      <c r="R11" s="19"/>
      <c r="S11" s="19" t="n">
        <v>0.200413322173996</v>
      </c>
      <c r="T11" s="19" t="n">
        <v>0.218917921605395</v>
      </c>
      <c r="U11" s="19" t="n">
        <v>0.218561695263224</v>
      </c>
      <c r="V11" s="19" t="n">
        <v>0.194228829637797</v>
      </c>
      <c r="W11" s="19" t="n">
        <v>0.274878512652951</v>
      </c>
      <c r="X11" s="19" t="n">
        <v>0.26492139173438</v>
      </c>
      <c r="Y11" s="19" t="n">
        <v>0.182205800833736</v>
      </c>
      <c r="Z11" s="19" t="n">
        <v>0.257810537921132</v>
      </c>
      <c r="AA11" s="19" t="n">
        <v>0.272668005989861</v>
      </c>
      <c r="AB11" s="19"/>
      <c r="AC11" s="19" t="n">
        <v>0.264632265990677</v>
      </c>
      <c r="AD11" s="19" t="n">
        <v>0.20356759090552</v>
      </c>
      <c r="AE11" s="19" t="n">
        <v>0.23982969113708</v>
      </c>
      <c r="AF11" s="19"/>
      <c r="AG11" s="19" t="n">
        <v>0.253981140319095</v>
      </c>
      <c r="AH11" s="19" t="n">
        <v>0.233106420759027</v>
      </c>
      <c r="AI11" s="19" t="n">
        <v>0.241901394299824</v>
      </c>
      <c r="AJ11" s="19" t="n">
        <v>0.239280294488581</v>
      </c>
      <c r="AK11" s="19" t="n">
        <v>0.162742203197631</v>
      </c>
      <c r="AL11" s="19"/>
      <c r="AM11" s="19" t="n">
        <v>0.244293290919261</v>
      </c>
      <c r="AN11" s="19" t="n">
        <v>0.233508092380412</v>
      </c>
      <c r="AO11" s="19" t="n">
        <v>0.285935730798572</v>
      </c>
      <c r="AP11" s="19"/>
      <c r="AQ11" s="19" t="n">
        <v>0.243044802110195</v>
      </c>
      <c r="AR11" s="19" t="n">
        <v>0.204973271390714</v>
      </c>
      <c r="AS11" s="19" t="n">
        <v>0.231798243445757</v>
      </c>
      <c r="AT11" s="19" t="n">
        <v>0.219652816777645</v>
      </c>
      <c r="AU11" s="19" t="n">
        <v>0.236179696509121</v>
      </c>
    </row>
    <row r="12">
      <c r="B12" s="20" t="s">
        <v>210</v>
      </c>
      <c r="C12" s="19" t="n">
        <v>0.0726314898747911</v>
      </c>
      <c r="D12" s="19" t="n">
        <v>0.0647555583677863</v>
      </c>
      <c r="E12" s="19" t="n">
        <v>0.080419211855723</v>
      </c>
      <c r="F12" s="19"/>
      <c r="G12" s="19" t="n">
        <v>0.0647824939792171</v>
      </c>
      <c r="H12" s="19" t="n">
        <v>0.0368606416934728</v>
      </c>
      <c r="I12" s="19" t="n">
        <v>0.0690459724497709</v>
      </c>
      <c r="J12" s="19" t="n">
        <v>0.0626830506305557</v>
      </c>
      <c r="K12" s="19" t="n">
        <v>0.0888978582170078</v>
      </c>
      <c r="L12" s="19" t="n">
        <v>0.100741212979964</v>
      </c>
      <c r="M12" s="19"/>
      <c r="N12" s="19" t="n">
        <v>0.0818337167348868</v>
      </c>
      <c r="O12" s="19" t="n">
        <v>0.076848491226902</v>
      </c>
      <c r="P12" s="19" t="n">
        <v>0.0360880255525282</v>
      </c>
      <c r="Q12" s="19" t="n">
        <v>0.0913287959390772</v>
      </c>
      <c r="R12" s="19"/>
      <c r="S12" s="19" t="n">
        <v>0.0439278359726727</v>
      </c>
      <c r="T12" s="19" t="n">
        <v>0.10549814491492</v>
      </c>
      <c r="U12" s="19" t="n">
        <v>0.0878136576199029</v>
      </c>
      <c r="V12" s="19" t="n">
        <v>0.0852880359260167</v>
      </c>
      <c r="W12" s="19" t="n">
        <v>0.0417719827968419</v>
      </c>
      <c r="X12" s="19" t="n">
        <v>0.060366364702574</v>
      </c>
      <c r="Y12" s="19" t="n">
        <v>0.106437381587917</v>
      </c>
      <c r="Z12" s="19" t="n">
        <v>0.0627356685579286</v>
      </c>
      <c r="AA12" s="19" t="n">
        <v>0.0520025891060092</v>
      </c>
      <c r="AB12" s="19"/>
      <c r="AC12" s="19" t="n">
        <v>0.0811540972189053</v>
      </c>
      <c r="AD12" s="19" t="n">
        <v>0.0715292894566252</v>
      </c>
      <c r="AE12" s="19" t="n">
        <v>0.0542642212487184</v>
      </c>
      <c r="AF12" s="19"/>
      <c r="AG12" s="19" t="n">
        <v>0.0754738501524178</v>
      </c>
      <c r="AH12" s="19" t="n">
        <v>0.0625031814409442</v>
      </c>
      <c r="AI12" s="19" t="n">
        <v>0.0762175009509484</v>
      </c>
      <c r="AJ12" s="19" t="n">
        <v>0.0785726132602564</v>
      </c>
      <c r="AK12" s="19" t="n">
        <v>0.0835143574959725</v>
      </c>
      <c r="AL12" s="19"/>
      <c r="AM12" s="19" t="n">
        <v>0.0819844168105007</v>
      </c>
      <c r="AN12" s="19" t="n">
        <v>0.0611631225472526</v>
      </c>
      <c r="AO12" s="19" t="n">
        <v>0.070392729052068</v>
      </c>
      <c r="AP12" s="19"/>
      <c r="AQ12" s="19" t="n">
        <v>0.0756871660253842</v>
      </c>
      <c r="AR12" s="19" t="n">
        <v>0.0854957058150594</v>
      </c>
      <c r="AS12" s="19" t="n">
        <v>0.0729559436225672</v>
      </c>
      <c r="AT12" s="19" t="n">
        <v>0.0541672893574366</v>
      </c>
      <c r="AU12" s="19" t="n">
        <v>0.0400295737688566</v>
      </c>
    </row>
    <row r="13">
      <c r="B13" s="20" t="s">
        <v>88</v>
      </c>
      <c r="C13" s="21" t="n">
        <v>0.167108403898391</v>
      </c>
      <c r="D13" s="21" t="n">
        <v>0.157209253193453</v>
      </c>
      <c r="E13" s="21" t="n">
        <v>0.175300056602604</v>
      </c>
      <c r="F13" s="21"/>
      <c r="G13" s="21" t="n">
        <v>0.0997762775869134</v>
      </c>
      <c r="H13" s="21" t="n">
        <v>0.106539441669788</v>
      </c>
      <c r="I13" s="21" t="n">
        <v>0.135557027085918</v>
      </c>
      <c r="J13" s="21" t="n">
        <v>0.176048117801966</v>
      </c>
      <c r="K13" s="21" t="n">
        <v>0.210348629229648</v>
      </c>
      <c r="L13" s="21" t="n">
        <v>0.227898433927753</v>
      </c>
      <c r="M13" s="21"/>
      <c r="N13" s="21" t="n">
        <v>0.141346265881609</v>
      </c>
      <c r="O13" s="21" t="n">
        <v>0.185605756821982</v>
      </c>
      <c r="P13" s="21" t="n">
        <v>0.160533296821335</v>
      </c>
      <c r="Q13" s="21" t="n">
        <v>0.183448666284723</v>
      </c>
      <c r="R13" s="21"/>
      <c r="S13" s="21" t="n">
        <v>0.148315963333454</v>
      </c>
      <c r="T13" s="21" t="n">
        <v>0.192798415816363</v>
      </c>
      <c r="U13" s="21" t="n">
        <v>0.179053184029655</v>
      </c>
      <c r="V13" s="21" t="n">
        <v>0.18578720198189</v>
      </c>
      <c r="W13" s="21" t="n">
        <v>0.151868445634689</v>
      </c>
      <c r="X13" s="21" t="n">
        <v>0.193831912907697</v>
      </c>
      <c r="Y13" s="21" t="n">
        <v>0.144975464721563</v>
      </c>
      <c r="Z13" s="21" t="n">
        <v>0.210046951261841</v>
      </c>
      <c r="AA13" s="21" t="n">
        <v>0.1216350755119</v>
      </c>
      <c r="AB13" s="21"/>
      <c r="AC13" s="21" t="n">
        <v>0.182432136486637</v>
      </c>
      <c r="AD13" s="21" t="n">
        <v>0.160375043230385</v>
      </c>
      <c r="AE13" s="21" t="n">
        <v>0.154084056480429</v>
      </c>
      <c r="AF13" s="21"/>
      <c r="AG13" s="21" t="n">
        <v>0.156913043832626</v>
      </c>
      <c r="AH13" s="21" t="n">
        <v>0.136229831806192</v>
      </c>
      <c r="AI13" s="21" t="n">
        <v>0.227387028467875</v>
      </c>
      <c r="AJ13" s="21" t="n">
        <v>0.185696269383993</v>
      </c>
      <c r="AK13" s="21" t="n">
        <v>0.223029467424045</v>
      </c>
      <c r="AL13" s="21"/>
      <c r="AM13" s="21" t="n">
        <v>0.126938745144016</v>
      </c>
      <c r="AN13" s="21" t="n">
        <v>0.135604621803548</v>
      </c>
      <c r="AO13" s="21" t="n">
        <v>0.149413050220273</v>
      </c>
      <c r="AP13" s="21"/>
      <c r="AQ13" s="21" t="n">
        <v>0.211745832206905</v>
      </c>
      <c r="AR13" s="21" t="n">
        <v>0.18102611067617</v>
      </c>
      <c r="AS13" s="21" t="n">
        <v>0.142675802785202</v>
      </c>
      <c r="AT13" s="21" t="n">
        <v>0.10147493630154</v>
      </c>
      <c r="AU13" s="21" t="n">
        <v>0.113946791702762</v>
      </c>
    </row>
    <row r="14">
      <c r="B14" s="18"/>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207</v>
      </c>
      <c r="C9" s="19" t="n">
        <v>0.13527709480355</v>
      </c>
      <c r="D9" s="19" t="n">
        <v>0.16771802663482</v>
      </c>
      <c r="E9" s="19" t="n">
        <v>0.104869348510629</v>
      </c>
      <c r="F9" s="19"/>
      <c r="G9" s="19" t="n">
        <v>0.117466683762715</v>
      </c>
      <c r="H9" s="19" t="n">
        <v>0.153929525864348</v>
      </c>
      <c r="I9" s="19" t="n">
        <v>0.164333319236037</v>
      </c>
      <c r="J9" s="19" t="n">
        <v>0.117604183370604</v>
      </c>
      <c r="K9" s="19" t="n">
        <v>0.145442219718064</v>
      </c>
      <c r="L9" s="19" t="n">
        <v>0.115216716271895</v>
      </c>
      <c r="M9" s="19"/>
      <c r="N9" s="19" t="n">
        <v>0.154684363744067</v>
      </c>
      <c r="O9" s="19" t="n">
        <v>0.135785470486622</v>
      </c>
      <c r="P9" s="19" t="n">
        <v>0.116998431522284</v>
      </c>
      <c r="Q9" s="19" t="n">
        <v>0.131496065711189</v>
      </c>
      <c r="R9" s="19"/>
      <c r="S9" s="19" t="n">
        <v>0.183241794015538</v>
      </c>
      <c r="T9" s="19" t="n">
        <v>0.129200162795352</v>
      </c>
      <c r="U9" s="19" t="n">
        <v>0.114172588907177</v>
      </c>
      <c r="V9" s="19" t="n">
        <v>0.126507027803557</v>
      </c>
      <c r="W9" s="19" t="n">
        <v>0.0901198994449046</v>
      </c>
      <c r="X9" s="19" t="n">
        <v>0.159796599228624</v>
      </c>
      <c r="Y9" s="19" t="n">
        <v>0.146908464632642</v>
      </c>
      <c r="Z9" s="19" t="n">
        <v>0.113904941349016</v>
      </c>
      <c r="AA9" s="19" t="n">
        <v>0.118616896641345</v>
      </c>
      <c r="AB9" s="19"/>
      <c r="AC9" s="19" t="n">
        <v>0.12897679395116</v>
      </c>
      <c r="AD9" s="19" t="n">
        <v>0.143525481599597</v>
      </c>
      <c r="AE9" s="19" t="n">
        <v>0.132650775502581</v>
      </c>
      <c r="AF9" s="19"/>
      <c r="AG9" s="19" t="n">
        <v>0.129677744248204</v>
      </c>
      <c r="AH9" s="19" t="n">
        <v>0.148374655230856</v>
      </c>
      <c r="AI9" s="19" t="n">
        <v>0.106881142259769</v>
      </c>
      <c r="AJ9" s="19" t="n">
        <v>0.118623329053705</v>
      </c>
      <c r="AK9" s="19" t="n">
        <v>0.127871676527915</v>
      </c>
      <c r="AL9" s="19"/>
      <c r="AM9" s="19" t="n">
        <v>0.140209576890471</v>
      </c>
      <c r="AN9" s="19" t="n">
        <v>0.154802837230478</v>
      </c>
      <c r="AO9" s="19" t="n">
        <v>0.0806141071486681</v>
      </c>
      <c r="AP9" s="19"/>
      <c r="AQ9" s="19" t="n">
        <v>0.110185512320219</v>
      </c>
      <c r="AR9" s="19" t="n">
        <v>0.111015159897472</v>
      </c>
      <c r="AS9" s="19" t="n">
        <v>0.152176186189679</v>
      </c>
      <c r="AT9" s="19" t="n">
        <v>0.171791403916419</v>
      </c>
      <c r="AU9" s="19" t="n">
        <v>0.302160351965737</v>
      </c>
    </row>
    <row r="10">
      <c r="B10" s="20" t="s">
        <v>208</v>
      </c>
      <c r="C10" s="19" t="n">
        <v>0.357535274288435</v>
      </c>
      <c r="D10" s="19" t="n">
        <v>0.345301049109023</v>
      </c>
      <c r="E10" s="19" t="n">
        <v>0.37024471505649</v>
      </c>
      <c r="F10" s="19"/>
      <c r="G10" s="19" t="n">
        <v>0.352618520135159</v>
      </c>
      <c r="H10" s="19" t="n">
        <v>0.378546324307862</v>
      </c>
      <c r="I10" s="19" t="n">
        <v>0.365803792982503</v>
      </c>
      <c r="J10" s="19" t="n">
        <v>0.405152096915317</v>
      </c>
      <c r="K10" s="19" t="n">
        <v>0.354194635133366</v>
      </c>
      <c r="L10" s="19" t="n">
        <v>0.307027585843032</v>
      </c>
      <c r="M10" s="19"/>
      <c r="N10" s="19" t="n">
        <v>0.377498538427738</v>
      </c>
      <c r="O10" s="19" t="n">
        <v>0.352385282480426</v>
      </c>
      <c r="P10" s="19" t="n">
        <v>0.338712416576936</v>
      </c>
      <c r="Q10" s="19" t="n">
        <v>0.352263394682104</v>
      </c>
      <c r="R10" s="19"/>
      <c r="S10" s="19" t="n">
        <v>0.368761905493953</v>
      </c>
      <c r="T10" s="19" t="n">
        <v>0.33919570468478</v>
      </c>
      <c r="U10" s="19" t="n">
        <v>0.32504604112634</v>
      </c>
      <c r="V10" s="19" t="n">
        <v>0.311445576526889</v>
      </c>
      <c r="W10" s="19" t="n">
        <v>0.385818370650075</v>
      </c>
      <c r="X10" s="19" t="n">
        <v>0.324954397175047</v>
      </c>
      <c r="Y10" s="19" t="n">
        <v>0.373747157623638</v>
      </c>
      <c r="Z10" s="19" t="n">
        <v>0.408119046669539</v>
      </c>
      <c r="AA10" s="19" t="n">
        <v>0.407997311850201</v>
      </c>
      <c r="AB10" s="19"/>
      <c r="AC10" s="19" t="n">
        <v>0.333857111683873</v>
      </c>
      <c r="AD10" s="19" t="n">
        <v>0.369637051926395</v>
      </c>
      <c r="AE10" s="19" t="n">
        <v>0.396443816061378</v>
      </c>
      <c r="AF10" s="19"/>
      <c r="AG10" s="19" t="n">
        <v>0.35988373923692</v>
      </c>
      <c r="AH10" s="19" t="n">
        <v>0.38311683010542</v>
      </c>
      <c r="AI10" s="19" t="n">
        <v>0.270865023789858</v>
      </c>
      <c r="AJ10" s="19" t="n">
        <v>0.183604069260186</v>
      </c>
      <c r="AK10" s="19" t="n">
        <v>0.365239495705454</v>
      </c>
      <c r="AL10" s="19"/>
      <c r="AM10" s="19" t="n">
        <v>0.395226975885906</v>
      </c>
      <c r="AN10" s="19" t="n">
        <v>0.358450075795026</v>
      </c>
      <c r="AO10" s="19" t="n">
        <v>0.35790814724948</v>
      </c>
      <c r="AP10" s="19"/>
      <c r="AQ10" s="19" t="n">
        <v>0.341157869470983</v>
      </c>
      <c r="AR10" s="19" t="n">
        <v>0.340683126657821</v>
      </c>
      <c r="AS10" s="19" t="n">
        <v>0.377570381490663</v>
      </c>
      <c r="AT10" s="19" t="n">
        <v>0.394474856614232</v>
      </c>
      <c r="AU10" s="19" t="n">
        <v>0.311168955224888</v>
      </c>
    </row>
    <row r="11">
      <c r="B11" s="20" t="s">
        <v>209</v>
      </c>
      <c r="C11" s="19" t="n">
        <v>0.324481820534133</v>
      </c>
      <c r="D11" s="19" t="n">
        <v>0.308327636139241</v>
      </c>
      <c r="E11" s="19" t="n">
        <v>0.33732918644236</v>
      </c>
      <c r="F11" s="19"/>
      <c r="G11" s="19" t="n">
        <v>0.424609776848914</v>
      </c>
      <c r="H11" s="19" t="n">
        <v>0.325262466340432</v>
      </c>
      <c r="I11" s="19" t="n">
        <v>0.299021946717122</v>
      </c>
      <c r="J11" s="19" t="n">
        <v>0.325662881623565</v>
      </c>
      <c r="K11" s="19" t="n">
        <v>0.268781056158145</v>
      </c>
      <c r="L11" s="19" t="n">
        <v>0.333321345653246</v>
      </c>
      <c r="M11" s="19"/>
      <c r="N11" s="19" t="n">
        <v>0.328437426738762</v>
      </c>
      <c r="O11" s="19" t="n">
        <v>0.30003530297771</v>
      </c>
      <c r="P11" s="19" t="n">
        <v>0.370377943252382</v>
      </c>
      <c r="Q11" s="19" t="n">
        <v>0.307120614858686</v>
      </c>
      <c r="R11" s="19"/>
      <c r="S11" s="19" t="n">
        <v>0.302568020724528</v>
      </c>
      <c r="T11" s="19" t="n">
        <v>0.33837793261168</v>
      </c>
      <c r="U11" s="19" t="n">
        <v>0.353109091259434</v>
      </c>
      <c r="V11" s="19" t="n">
        <v>0.300760629222856</v>
      </c>
      <c r="W11" s="19" t="n">
        <v>0.352689261081329</v>
      </c>
      <c r="X11" s="19" t="n">
        <v>0.332900857073176</v>
      </c>
      <c r="Y11" s="19" t="n">
        <v>0.344246756255685</v>
      </c>
      <c r="Z11" s="19" t="n">
        <v>0.299824602867924</v>
      </c>
      <c r="AA11" s="19" t="n">
        <v>0.299672793981152</v>
      </c>
      <c r="AB11" s="19"/>
      <c r="AC11" s="19" t="n">
        <v>0.322335838742475</v>
      </c>
      <c r="AD11" s="19" t="n">
        <v>0.325993298695448</v>
      </c>
      <c r="AE11" s="19" t="n">
        <v>0.29318062127928</v>
      </c>
      <c r="AF11" s="19"/>
      <c r="AG11" s="19" t="n">
        <v>0.326094130231761</v>
      </c>
      <c r="AH11" s="19" t="n">
        <v>0.322451145572153</v>
      </c>
      <c r="AI11" s="19" t="n">
        <v>0.372076340069607</v>
      </c>
      <c r="AJ11" s="19" t="n">
        <v>0.455276944567152</v>
      </c>
      <c r="AK11" s="19" t="n">
        <v>0.293907810266088</v>
      </c>
      <c r="AL11" s="19"/>
      <c r="AM11" s="19" t="n">
        <v>0.317234871373589</v>
      </c>
      <c r="AN11" s="19" t="n">
        <v>0.341135946486807</v>
      </c>
      <c r="AO11" s="19" t="n">
        <v>0.377354195466233</v>
      </c>
      <c r="AP11" s="19"/>
      <c r="AQ11" s="19" t="n">
        <v>0.316156607727114</v>
      </c>
      <c r="AR11" s="19" t="n">
        <v>0.350911500407763</v>
      </c>
      <c r="AS11" s="19" t="n">
        <v>0.310778464180139</v>
      </c>
      <c r="AT11" s="19" t="n">
        <v>0.321936676939169</v>
      </c>
      <c r="AU11" s="19" t="n">
        <v>0.223125109150048</v>
      </c>
    </row>
    <row r="12">
      <c r="B12" s="20" t="s">
        <v>210</v>
      </c>
      <c r="C12" s="19" t="n">
        <v>0.0591492901565365</v>
      </c>
      <c r="D12" s="19" t="n">
        <v>0.0524366490639322</v>
      </c>
      <c r="E12" s="19" t="n">
        <v>0.0657707585055173</v>
      </c>
      <c r="F12" s="19"/>
      <c r="G12" s="19" t="n">
        <v>0.0491199433486288</v>
      </c>
      <c r="H12" s="19" t="n">
        <v>0.0573554386088372</v>
      </c>
      <c r="I12" s="19" t="n">
        <v>0.048702572859963</v>
      </c>
      <c r="J12" s="19" t="n">
        <v>0.0266876695067378</v>
      </c>
      <c r="K12" s="19" t="n">
        <v>0.0852134473503164</v>
      </c>
      <c r="L12" s="19" t="n">
        <v>0.0776787555061378</v>
      </c>
      <c r="M12" s="19"/>
      <c r="N12" s="19" t="n">
        <v>0.0557182115484055</v>
      </c>
      <c r="O12" s="19" t="n">
        <v>0.0714893212370955</v>
      </c>
      <c r="P12" s="19" t="n">
        <v>0.0640731114645309</v>
      </c>
      <c r="Q12" s="19" t="n">
        <v>0.0463733713982187</v>
      </c>
      <c r="R12" s="19"/>
      <c r="S12" s="19" t="n">
        <v>0.0468302364371792</v>
      </c>
      <c r="T12" s="19" t="n">
        <v>0.0647292165204909</v>
      </c>
      <c r="U12" s="19" t="n">
        <v>0.0573409203684627</v>
      </c>
      <c r="V12" s="19" t="n">
        <v>0.0698933170551161</v>
      </c>
      <c r="W12" s="19" t="n">
        <v>0.0822146264429206</v>
      </c>
      <c r="X12" s="19" t="n">
        <v>0.0218116900238539</v>
      </c>
      <c r="Y12" s="19" t="n">
        <v>0.0483527030684261</v>
      </c>
      <c r="Z12" s="19" t="n">
        <v>0.0370389547509286</v>
      </c>
      <c r="AA12" s="19" t="n">
        <v>0.0904910495500561</v>
      </c>
      <c r="AB12" s="19"/>
      <c r="AC12" s="19" t="n">
        <v>0.0663662501099763</v>
      </c>
      <c r="AD12" s="19" t="n">
        <v>0.0526499813786184</v>
      </c>
      <c r="AE12" s="19" t="n">
        <v>0.0613931847857555</v>
      </c>
      <c r="AF12" s="19"/>
      <c r="AG12" s="19" t="n">
        <v>0.064659893836188</v>
      </c>
      <c r="AH12" s="19" t="n">
        <v>0.0500538651628065</v>
      </c>
      <c r="AI12" s="19" t="n">
        <v>0.0615009934479388</v>
      </c>
      <c r="AJ12" s="19" t="n">
        <v>0.109587078436908</v>
      </c>
      <c r="AK12" s="19" t="n">
        <v>0.0675069698329463</v>
      </c>
      <c r="AL12" s="19"/>
      <c r="AM12" s="19" t="n">
        <v>0.0540993433155601</v>
      </c>
      <c r="AN12" s="19" t="n">
        <v>0.0487837989242255</v>
      </c>
      <c r="AO12" s="19" t="n">
        <v>0.0524988070900065</v>
      </c>
      <c r="AP12" s="19"/>
      <c r="AQ12" s="19" t="n">
        <v>0.0676312606703604</v>
      </c>
      <c r="AR12" s="19" t="n">
        <v>0.0654731683884789</v>
      </c>
      <c r="AS12" s="19" t="n">
        <v>0.0532091266527499</v>
      </c>
      <c r="AT12" s="19" t="n">
        <v>0.0504529707469711</v>
      </c>
      <c r="AU12" s="19" t="n">
        <v>0.0311766160677447</v>
      </c>
    </row>
    <row r="13">
      <c r="B13" s="20" t="s">
        <v>88</v>
      </c>
      <c r="C13" s="21" t="n">
        <v>0.123556520217345</v>
      </c>
      <c r="D13" s="21" t="n">
        <v>0.126216639052983</v>
      </c>
      <c r="E13" s="21" t="n">
        <v>0.121785991485003</v>
      </c>
      <c r="F13" s="21"/>
      <c r="G13" s="21" t="n">
        <v>0.0561850759045826</v>
      </c>
      <c r="H13" s="21" t="n">
        <v>0.0849062448785209</v>
      </c>
      <c r="I13" s="21" t="n">
        <v>0.122138368204375</v>
      </c>
      <c r="J13" s="21" t="n">
        <v>0.124893168583776</v>
      </c>
      <c r="K13" s="21" t="n">
        <v>0.146368641640108</v>
      </c>
      <c r="L13" s="21" t="n">
        <v>0.166755596725689</v>
      </c>
      <c r="M13" s="21"/>
      <c r="N13" s="21" t="n">
        <v>0.0836614595410275</v>
      </c>
      <c r="O13" s="21" t="n">
        <v>0.140304622818146</v>
      </c>
      <c r="P13" s="21" t="n">
        <v>0.109838097183867</v>
      </c>
      <c r="Q13" s="21" t="n">
        <v>0.162746553349803</v>
      </c>
      <c r="R13" s="21"/>
      <c r="S13" s="21" t="n">
        <v>0.0985980433288022</v>
      </c>
      <c r="T13" s="21" t="n">
        <v>0.128496983387697</v>
      </c>
      <c r="U13" s="21" t="n">
        <v>0.150331358338586</v>
      </c>
      <c r="V13" s="21" t="n">
        <v>0.191393449391581</v>
      </c>
      <c r="W13" s="21" t="n">
        <v>0.0891578423807699</v>
      </c>
      <c r="X13" s="21" t="n">
        <v>0.160536456499299</v>
      </c>
      <c r="Y13" s="21" t="n">
        <v>0.0867449184196084</v>
      </c>
      <c r="Z13" s="21" t="n">
        <v>0.141112454362592</v>
      </c>
      <c r="AA13" s="21" t="n">
        <v>0.0832219479772455</v>
      </c>
      <c r="AB13" s="21"/>
      <c r="AC13" s="21" t="n">
        <v>0.148464005512516</v>
      </c>
      <c r="AD13" s="21" t="n">
        <v>0.108194186399942</v>
      </c>
      <c r="AE13" s="21" t="n">
        <v>0.116331602371005</v>
      </c>
      <c r="AF13" s="21"/>
      <c r="AG13" s="21" t="n">
        <v>0.119684492446928</v>
      </c>
      <c r="AH13" s="21" t="n">
        <v>0.096003503928764</v>
      </c>
      <c r="AI13" s="21" t="n">
        <v>0.188676500432827</v>
      </c>
      <c r="AJ13" s="21" t="n">
        <v>0.132908578682049</v>
      </c>
      <c r="AK13" s="21" t="n">
        <v>0.145474047667597</v>
      </c>
      <c r="AL13" s="21"/>
      <c r="AM13" s="21" t="n">
        <v>0.0932292325344744</v>
      </c>
      <c r="AN13" s="21" t="n">
        <v>0.0968273415634639</v>
      </c>
      <c r="AO13" s="21" t="n">
        <v>0.131624743045612</v>
      </c>
      <c r="AP13" s="21"/>
      <c r="AQ13" s="21" t="n">
        <v>0.164868749811323</v>
      </c>
      <c r="AR13" s="21" t="n">
        <v>0.131917044648465</v>
      </c>
      <c r="AS13" s="21" t="n">
        <v>0.10626584148677</v>
      </c>
      <c r="AT13" s="21" t="n">
        <v>0.0613440917832084</v>
      </c>
      <c r="AU13" s="21" t="n">
        <v>0.132368967591582</v>
      </c>
    </row>
    <row r="14">
      <c r="B14" s="18"/>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6" t="s">
        <v>102</v>
      </c>
    </row>
    <row r="6" ht="50" customHeight="1">
      <c r="B6" s="22" t="s">
        <v>15</v>
      </c>
      <c r="C6" s="22" t="s">
        <v>90</v>
      </c>
      <c r="D6" s="22" t="s">
        <v>91</v>
      </c>
      <c r="E6" s="22" t="s">
        <v>92</v>
      </c>
      <c r="F6" s="22" t="s">
        <v>93</v>
      </c>
    </row>
    <row r="7">
      <c r="B7" s="20" t="s">
        <v>94</v>
      </c>
      <c r="C7" s="19" t="n">
        <v>0.415853839239199</v>
      </c>
      <c r="D7" s="19" t="n">
        <v>0.452049049889458</v>
      </c>
      <c r="E7" s="19" t="n">
        <v>0.15728996407871</v>
      </c>
      <c r="F7" s="19" t="n">
        <v>0.101206392082507</v>
      </c>
    </row>
    <row r="8">
      <c r="B8" s="20" t="s">
        <v>95</v>
      </c>
      <c r="C8" s="19" t="n">
        <v>0.407996490751809</v>
      </c>
      <c r="D8" s="19" t="n">
        <v>0.407831957102225</v>
      </c>
      <c r="E8" s="19" t="n">
        <v>0.320928614478565</v>
      </c>
      <c r="F8" s="19" t="n">
        <v>0.205510058295329</v>
      </c>
    </row>
    <row r="9">
      <c r="B9" s="20" t="s">
        <v>96</v>
      </c>
      <c r="C9" s="19" t="n">
        <v>0.134837209814857</v>
      </c>
      <c r="D9" s="19" t="n">
        <v>0.101693321099896</v>
      </c>
      <c r="E9" s="19" t="n">
        <v>0.2867439117444</v>
      </c>
      <c r="F9" s="19" t="n">
        <v>0.299658431157261</v>
      </c>
    </row>
    <row r="10">
      <c r="B10" s="20" t="s">
        <v>97</v>
      </c>
      <c r="C10" s="19" t="n">
        <v>0.0147084887706421</v>
      </c>
      <c r="D10" s="19" t="n">
        <v>0.0179278445065643</v>
      </c>
      <c r="E10" s="19" t="n">
        <v>0.145777558589184</v>
      </c>
      <c r="F10" s="19" t="n">
        <v>0.232818651212365</v>
      </c>
    </row>
    <row r="11">
      <c r="B11" s="20" t="s">
        <v>98</v>
      </c>
      <c r="C11" s="19" t="n">
        <v>0.00591497835435769</v>
      </c>
      <c r="D11" s="19" t="n">
        <v>0.00324197894544265</v>
      </c>
      <c r="E11" s="19" t="n">
        <v>0.0448146296679093</v>
      </c>
      <c r="F11" s="19" t="n">
        <v>0.106692286797862</v>
      </c>
    </row>
    <row r="12">
      <c r="B12" s="20" t="s">
        <v>88</v>
      </c>
      <c r="C12" s="19" t="n">
        <v>0.0206889930691349</v>
      </c>
      <c r="D12" s="19" t="n">
        <v>0.0172558484564139</v>
      </c>
      <c r="E12" s="19" t="n">
        <v>0.0444453214412325</v>
      </c>
      <c r="F12" s="19" t="n">
        <v>0.0541141804546752</v>
      </c>
    </row>
    <row r="13">
      <c r="B13" s="25" t="s">
        <v>99</v>
      </c>
      <c r="C13" s="23" t="n">
        <v>0.823850329991008</v>
      </c>
      <c r="D13" s="23" t="n">
        <v>0.859881006991683</v>
      </c>
      <c r="E13" s="23" t="n">
        <v>0.478218578557275</v>
      </c>
      <c r="F13" s="23" t="n">
        <v>0.306716450377837</v>
      </c>
    </row>
    <row r="14">
      <c r="B14" s="25" t="s">
        <v>100</v>
      </c>
      <c r="C14" s="23" t="n">
        <v>0.0206234671249998</v>
      </c>
      <c r="D14" s="23" t="n">
        <v>0.0211698234520069</v>
      </c>
      <c r="E14" s="23" t="n">
        <v>0.190592188257094</v>
      </c>
      <c r="F14" s="23" t="n">
        <v>0.339510938010227</v>
      </c>
    </row>
    <row r="15">
      <c r="B15" s="25" t="s">
        <v>101</v>
      </c>
      <c r="C15" s="24" t="n">
        <v>0.803226862866009</v>
      </c>
      <c r="D15" s="24" t="n">
        <v>0.838711183539676</v>
      </c>
      <c r="E15" s="24" t="n">
        <v>0.287626390300181</v>
      </c>
      <c r="F15" s="24" t="n">
        <v>-0.0327944876323897</v>
      </c>
    </row>
    <row r="16">
      <c r="B16" s="18"/>
      <c r="C16" s="18"/>
      <c r="D16" s="18"/>
      <c r="E16" s="18"/>
      <c r="F16" s="18"/>
    </row>
    <row r="17">
      <c r="B17" t="s">
        <v>80</v>
      </c>
    </row>
    <row r="18">
      <c r="B18" t="s">
        <v>81</v>
      </c>
    </row>
    <row r="22">
      <c r="B22"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207</v>
      </c>
      <c r="C9" s="19" t="n">
        <v>0.071921838144425</v>
      </c>
      <c r="D9" s="19" t="n">
        <v>0.0775027563915656</v>
      </c>
      <c r="E9" s="19" t="n">
        <v>0.066273978194002</v>
      </c>
      <c r="F9" s="19"/>
      <c r="G9" s="19" t="n">
        <v>0.15116265692881</v>
      </c>
      <c r="H9" s="19" t="n">
        <v>0.127710769497996</v>
      </c>
      <c r="I9" s="19" t="n">
        <v>0.0530081532110044</v>
      </c>
      <c r="J9" s="19" t="n">
        <v>0.0556406887944701</v>
      </c>
      <c r="K9" s="19" t="n">
        <v>0.0580123308301336</v>
      </c>
      <c r="L9" s="19" t="n">
        <v>0.0296204331382713</v>
      </c>
      <c r="M9" s="19"/>
      <c r="N9" s="19" t="n">
        <v>0.0688701693484515</v>
      </c>
      <c r="O9" s="19" t="n">
        <v>0.062511732400844</v>
      </c>
      <c r="P9" s="19" t="n">
        <v>0.0956780151078217</v>
      </c>
      <c r="Q9" s="19" t="n">
        <v>0.0649805969588317</v>
      </c>
      <c r="R9" s="19"/>
      <c r="S9" s="19" t="n">
        <v>0.103223960324778</v>
      </c>
      <c r="T9" s="19" t="n">
        <v>0.0514490621379862</v>
      </c>
      <c r="U9" s="19" t="n">
        <v>0.0706853935714817</v>
      </c>
      <c r="V9" s="19" t="n">
        <v>0.0558899405830007</v>
      </c>
      <c r="W9" s="19" t="n">
        <v>0.0341750336050604</v>
      </c>
      <c r="X9" s="19" t="n">
        <v>0.0825606770948128</v>
      </c>
      <c r="Y9" s="19" t="n">
        <v>0.100864215100018</v>
      </c>
      <c r="Z9" s="19" t="n">
        <v>0.0850280211186502</v>
      </c>
      <c r="AA9" s="19" t="n">
        <v>0.0642889469269653</v>
      </c>
      <c r="AB9" s="19"/>
      <c r="AC9" s="19" t="n">
        <v>0.0526302281134501</v>
      </c>
      <c r="AD9" s="19" t="n">
        <v>0.0815551159269626</v>
      </c>
      <c r="AE9" s="19" t="n">
        <v>0.0734710030148584</v>
      </c>
      <c r="AF9" s="19"/>
      <c r="AG9" s="19" t="n">
        <v>0.0648306954494709</v>
      </c>
      <c r="AH9" s="19" t="n">
        <v>0.0843911838345476</v>
      </c>
      <c r="AI9" s="19" t="n">
        <v>0.0628674397554121</v>
      </c>
      <c r="AJ9" s="19" t="n">
        <v>0.131578461225</v>
      </c>
      <c r="AK9" s="19" t="n">
        <v>0.0593070473481004</v>
      </c>
      <c r="AL9" s="19"/>
      <c r="AM9" s="19" t="n">
        <v>0.0758066414281783</v>
      </c>
      <c r="AN9" s="19" t="n">
        <v>0.0974728334080954</v>
      </c>
      <c r="AO9" s="19" t="n">
        <v>0.0383437591424264</v>
      </c>
      <c r="AP9" s="19"/>
      <c r="AQ9" s="19" t="n">
        <v>0.0712225490641634</v>
      </c>
      <c r="AR9" s="19" t="n">
        <v>0.068207183461677</v>
      </c>
      <c r="AS9" s="19" t="n">
        <v>0.0699257859513552</v>
      </c>
      <c r="AT9" s="19" t="n">
        <v>0.071322106033899</v>
      </c>
      <c r="AU9" s="19" t="n">
        <v>0</v>
      </c>
    </row>
    <row r="10">
      <c r="B10" s="20" t="s">
        <v>208</v>
      </c>
      <c r="C10" s="19" t="n">
        <v>0.318423766993659</v>
      </c>
      <c r="D10" s="19" t="n">
        <v>0.315353765447286</v>
      </c>
      <c r="E10" s="19" t="n">
        <v>0.322335217403372</v>
      </c>
      <c r="F10" s="19"/>
      <c r="G10" s="19" t="n">
        <v>0.297716482200417</v>
      </c>
      <c r="H10" s="19" t="n">
        <v>0.367408165097907</v>
      </c>
      <c r="I10" s="19" t="n">
        <v>0.35698543113743</v>
      </c>
      <c r="J10" s="19" t="n">
        <v>0.332914894069887</v>
      </c>
      <c r="K10" s="19" t="n">
        <v>0.299423500274793</v>
      </c>
      <c r="L10" s="19" t="n">
        <v>0.267908598013251</v>
      </c>
      <c r="M10" s="19"/>
      <c r="N10" s="19" t="n">
        <v>0.313784520210575</v>
      </c>
      <c r="O10" s="19" t="n">
        <v>0.312470744354083</v>
      </c>
      <c r="P10" s="19" t="n">
        <v>0.305937264879581</v>
      </c>
      <c r="Q10" s="19" t="n">
        <v>0.338783307084042</v>
      </c>
      <c r="R10" s="19"/>
      <c r="S10" s="19" t="n">
        <v>0.369385807858236</v>
      </c>
      <c r="T10" s="19" t="n">
        <v>0.27486797025323</v>
      </c>
      <c r="U10" s="19" t="n">
        <v>0.280457555902126</v>
      </c>
      <c r="V10" s="19" t="n">
        <v>0.333375388414216</v>
      </c>
      <c r="W10" s="19" t="n">
        <v>0.368002011896127</v>
      </c>
      <c r="X10" s="19" t="n">
        <v>0.27555803634175</v>
      </c>
      <c r="Y10" s="19" t="n">
        <v>0.322803640717317</v>
      </c>
      <c r="Z10" s="19" t="n">
        <v>0.307641140178651</v>
      </c>
      <c r="AA10" s="19" t="n">
        <v>0.331133316318094</v>
      </c>
      <c r="AB10" s="19"/>
      <c r="AC10" s="19" t="n">
        <v>0.282708109305716</v>
      </c>
      <c r="AD10" s="19" t="n">
        <v>0.325267713913144</v>
      </c>
      <c r="AE10" s="19" t="n">
        <v>0.404295916071784</v>
      </c>
      <c r="AF10" s="19"/>
      <c r="AG10" s="19" t="n">
        <v>0.284375141742011</v>
      </c>
      <c r="AH10" s="19" t="n">
        <v>0.380550444756127</v>
      </c>
      <c r="AI10" s="19" t="n">
        <v>0.251854689245588</v>
      </c>
      <c r="AJ10" s="19" t="n">
        <v>0.205203403948511</v>
      </c>
      <c r="AK10" s="19" t="n">
        <v>0.348276808667974</v>
      </c>
      <c r="AL10" s="19"/>
      <c r="AM10" s="19" t="n">
        <v>0.321312353905489</v>
      </c>
      <c r="AN10" s="19" t="n">
        <v>0.341865969575495</v>
      </c>
      <c r="AO10" s="19" t="n">
        <v>0.322296188660453</v>
      </c>
      <c r="AP10" s="19"/>
      <c r="AQ10" s="19" t="n">
        <v>0.339178906559995</v>
      </c>
      <c r="AR10" s="19" t="n">
        <v>0.296416039009676</v>
      </c>
      <c r="AS10" s="19" t="n">
        <v>0.320746885358345</v>
      </c>
      <c r="AT10" s="19" t="n">
        <v>0.343268304993733</v>
      </c>
      <c r="AU10" s="19" t="n">
        <v>0.289688716847789</v>
      </c>
    </row>
    <row r="11">
      <c r="B11" s="20" t="s">
        <v>209</v>
      </c>
      <c r="C11" s="19" t="n">
        <v>0.495523953545692</v>
      </c>
      <c r="D11" s="19" t="n">
        <v>0.500969770210355</v>
      </c>
      <c r="E11" s="19" t="n">
        <v>0.489156128191322</v>
      </c>
      <c r="F11" s="19"/>
      <c r="G11" s="19" t="n">
        <v>0.455344357484504</v>
      </c>
      <c r="H11" s="19" t="n">
        <v>0.408214479831511</v>
      </c>
      <c r="I11" s="19" t="n">
        <v>0.452237335802059</v>
      </c>
      <c r="J11" s="19" t="n">
        <v>0.501638475483228</v>
      </c>
      <c r="K11" s="19" t="n">
        <v>0.528982346792115</v>
      </c>
      <c r="L11" s="19" t="n">
        <v>0.580311799212827</v>
      </c>
      <c r="M11" s="19"/>
      <c r="N11" s="19" t="n">
        <v>0.550854961082571</v>
      </c>
      <c r="O11" s="19" t="n">
        <v>0.485114746377723</v>
      </c>
      <c r="P11" s="19" t="n">
        <v>0.499807589526789</v>
      </c>
      <c r="Q11" s="19" t="n">
        <v>0.44245265014417</v>
      </c>
      <c r="R11" s="19"/>
      <c r="S11" s="19" t="n">
        <v>0.427987018638923</v>
      </c>
      <c r="T11" s="19" t="n">
        <v>0.553870718552604</v>
      </c>
      <c r="U11" s="19" t="n">
        <v>0.503061661676224</v>
      </c>
      <c r="V11" s="19" t="n">
        <v>0.481008645147744</v>
      </c>
      <c r="W11" s="19" t="n">
        <v>0.511755577996402</v>
      </c>
      <c r="X11" s="19" t="n">
        <v>0.488238047331628</v>
      </c>
      <c r="Y11" s="19" t="n">
        <v>0.475744148312187</v>
      </c>
      <c r="Z11" s="19" t="n">
        <v>0.499025053228029</v>
      </c>
      <c r="AA11" s="19" t="n">
        <v>0.518773984754327</v>
      </c>
      <c r="AB11" s="19"/>
      <c r="AC11" s="19" t="n">
        <v>0.551172926998044</v>
      </c>
      <c r="AD11" s="19" t="n">
        <v>0.486634264406721</v>
      </c>
      <c r="AE11" s="19" t="n">
        <v>0.38311336725931</v>
      </c>
      <c r="AF11" s="19"/>
      <c r="AG11" s="19" t="n">
        <v>0.564480331362516</v>
      </c>
      <c r="AH11" s="19" t="n">
        <v>0.424246467020407</v>
      </c>
      <c r="AI11" s="19" t="n">
        <v>0.573448356658083</v>
      </c>
      <c r="AJ11" s="19" t="n">
        <v>0.493914571886919</v>
      </c>
      <c r="AK11" s="19" t="n">
        <v>0.431237825176468</v>
      </c>
      <c r="AL11" s="19"/>
      <c r="AM11" s="19" t="n">
        <v>0.540976263944039</v>
      </c>
      <c r="AN11" s="19" t="n">
        <v>0.464368554453774</v>
      </c>
      <c r="AO11" s="19" t="n">
        <v>0.51261714443041</v>
      </c>
      <c r="AP11" s="19"/>
      <c r="AQ11" s="19" t="n">
        <v>0.425676323542093</v>
      </c>
      <c r="AR11" s="19" t="n">
        <v>0.509468978731629</v>
      </c>
      <c r="AS11" s="19" t="n">
        <v>0.518935779940394</v>
      </c>
      <c r="AT11" s="19" t="n">
        <v>0.526567483594157</v>
      </c>
      <c r="AU11" s="19" t="n">
        <v>0.67227829757479</v>
      </c>
    </row>
    <row r="12">
      <c r="B12" s="20" t="s">
        <v>210</v>
      </c>
      <c r="C12" s="19" t="n">
        <v>0.0216125986085064</v>
      </c>
      <c r="D12" s="19" t="n">
        <v>0.0172210645315926</v>
      </c>
      <c r="E12" s="19" t="n">
        <v>0.0258452965300823</v>
      </c>
      <c r="F12" s="19"/>
      <c r="G12" s="19" t="n">
        <v>0.0268916742761036</v>
      </c>
      <c r="H12" s="19" t="n">
        <v>0.00763786348765995</v>
      </c>
      <c r="I12" s="19" t="n">
        <v>0.0365318664655127</v>
      </c>
      <c r="J12" s="19" t="n">
        <v>0.0193473224420262</v>
      </c>
      <c r="K12" s="19" t="n">
        <v>0.0237718942718603</v>
      </c>
      <c r="L12" s="19" t="n">
        <v>0.0191383493703309</v>
      </c>
      <c r="M12" s="19"/>
      <c r="N12" s="19" t="n">
        <v>0.0157106581450801</v>
      </c>
      <c r="O12" s="19" t="n">
        <v>0.028851084795457</v>
      </c>
      <c r="P12" s="19" t="n">
        <v>0.0148739084543356</v>
      </c>
      <c r="Q12" s="19" t="n">
        <v>0.0266335902211767</v>
      </c>
      <c r="R12" s="19"/>
      <c r="S12" s="19" t="n">
        <v>0.0123937453462228</v>
      </c>
      <c r="T12" s="19" t="n">
        <v>0.0404357912343433</v>
      </c>
      <c r="U12" s="19" t="n">
        <v>0.00494492173990978</v>
      </c>
      <c r="V12" s="19" t="n">
        <v>0.015234927832417</v>
      </c>
      <c r="W12" s="19" t="n">
        <v>0.0227478539669348</v>
      </c>
      <c r="X12" s="19" t="n">
        <v>0.0293614889704188</v>
      </c>
      <c r="Y12" s="19" t="n">
        <v>0.00855635690042231</v>
      </c>
      <c r="Z12" s="19" t="n">
        <v>0.0179169614598786</v>
      </c>
      <c r="AA12" s="19" t="n">
        <v>0.0318270683517904</v>
      </c>
      <c r="AB12" s="19"/>
      <c r="AC12" s="19" t="n">
        <v>0.020140105126229</v>
      </c>
      <c r="AD12" s="19" t="n">
        <v>0.0229399946500024</v>
      </c>
      <c r="AE12" s="19" t="n">
        <v>0.0220427873742433</v>
      </c>
      <c r="AF12" s="19"/>
      <c r="AG12" s="19" t="n">
        <v>0.0156111746343146</v>
      </c>
      <c r="AH12" s="19" t="n">
        <v>0.0232927140563393</v>
      </c>
      <c r="AI12" s="19" t="n">
        <v>0.00519080329346302</v>
      </c>
      <c r="AJ12" s="19" t="n">
        <v>0.0363949842575215</v>
      </c>
      <c r="AK12" s="19" t="n">
        <v>0.0309547526661159</v>
      </c>
      <c r="AL12" s="19"/>
      <c r="AM12" s="19" t="n">
        <v>0.0166448297351703</v>
      </c>
      <c r="AN12" s="19" t="n">
        <v>0.022529699006682</v>
      </c>
      <c r="AO12" s="19" t="n">
        <v>0.0347657174700492</v>
      </c>
      <c r="AP12" s="19"/>
      <c r="AQ12" s="19" t="n">
        <v>0.0241945147594354</v>
      </c>
      <c r="AR12" s="19" t="n">
        <v>0.0223443506711555</v>
      </c>
      <c r="AS12" s="19" t="n">
        <v>0.0210821636825775</v>
      </c>
      <c r="AT12" s="19" t="n">
        <v>0.0104156331505975</v>
      </c>
      <c r="AU12" s="19" t="n">
        <v>0.0380329855774205</v>
      </c>
    </row>
    <row r="13">
      <c r="B13" s="20" t="s">
        <v>88</v>
      </c>
      <c r="C13" s="21" t="n">
        <v>0.0925178427077173</v>
      </c>
      <c r="D13" s="21" t="n">
        <v>0.0889526434192005</v>
      </c>
      <c r="E13" s="21" t="n">
        <v>0.0963893796812212</v>
      </c>
      <c r="F13" s="21"/>
      <c r="G13" s="21" t="n">
        <v>0.0688848291101651</v>
      </c>
      <c r="H13" s="21" t="n">
        <v>0.0890287220849255</v>
      </c>
      <c r="I13" s="21" t="n">
        <v>0.101237213383995</v>
      </c>
      <c r="J13" s="21" t="n">
        <v>0.0904586192103896</v>
      </c>
      <c r="K13" s="21" t="n">
        <v>0.0898099278310982</v>
      </c>
      <c r="L13" s="21" t="n">
        <v>0.103020820265319</v>
      </c>
      <c r="M13" s="21"/>
      <c r="N13" s="21" t="n">
        <v>0.0507796912133227</v>
      </c>
      <c r="O13" s="21" t="n">
        <v>0.111051692071893</v>
      </c>
      <c r="P13" s="21" t="n">
        <v>0.0837032220314727</v>
      </c>
      <c r="Q13" s="21" t="n">
        <v>0.12714985559178</v>
      </c>
      <c r="R13" s="21"/>
      <c r="S13" s="21" t="n">
        <v>0.0870094678318403</v>
      </c>
      <c r="T13" s="21" t="n">
        <v>0.0793764578218361</v>
      </c>
      <c r="U13" s="21" t="n">
        <v>0.140850467110258</v>
      </c>
      <c r="V13" s="21" t="n">
        <v>0.114491098022622</v>
      </c>
      <c r="W13" s="21" t="n">
        <v>0.0633195225354759</v>
      </c>
      <c r="X13" s="21" t="n">
        <v>0.12428175026139</v>
      </c>
      <c r="Y13" s="21" t="n">
        <v>0.0920316389700562</v>
      </c>
      <c r="Z13" s="21" t="n">
        <v>0.090388824014791</v>
      </c>
      <c r="AA13" s="21" t="n">
        <v>0.0539766836488227</v>
      </c>
      <c r="AB13" s="21"/>
      <c r="AC13" s="21" t="n">
        <v>0.0933486304565606</v>
      </c>
      <c r="AD13" s="21" t="n">
        <v>0.0836029111031699</v>
      </c>
      <c r="AE13" s="21" t="n">
        <v>0.117076926279804</v>
      </c>
      <c r="AF13" s="21"/>
      <c r="AG13" s="21" t="n">
        <v>0.0707026568116874</v>
      </c>
      <c r="AH13" s="21" t="n">
        <v>0.0875191903325782</v>
      </c>
      <c r="AI13" s="21" t="n">
        <v>0.106638711047454</v>
      </c>
      <c r="AJ13" s="21" t="n">
        <v>0.132908578682049</v>
      </c>
      <c r="AK13" s="21" t="n">
        <v>0.130223566141342</v>
      </c>
      <c r="AL13" s="21"/>
      <c r="AM13" s="21" t="n">
        <v>0.0452599109871238</v>
      </c>
      <c r="AN13" s="21" t="n">
        <v>0.0737629435559537</v>
      </c>
      <c r="AO13" s="21" t="n">
        <v>0.0919771902966616</v>
      </c>
      <c r="AP13" s="21"/>
      <c r="AQ13" s="21" t="n">
        <v>0.139727706074313</v>
      </c>
      <c r="AR13" s="21" t="n">
        <v>0.103563448125862</v>
      </c>
      <c r="AS13" s="21" t="n">
        <v>0.0693093850673286</v>
      </c>
      <c r="AT13" s="21" t="n">
        <v>0.0484264722276129</v>
      </c>
      <c r="AU13" s="21" t="n">
        <v>0</v>
      </c>
    </row>
    <row r="14">
      <c r="B14" s="18"/>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207</v>
      </c>
      <c r="C9" s="19" t="n">
        <v>0.146463894538472</v>
      </c>
      <c r="D9" s="19" t="n">
        <v>0.1572870664801</v>
      </c>
      <c r="E9" s="19" t="n">
        <v>0.135155317105404</v>
      </c>
      <c r="F9" s="19"/>
      <c r="G9" s="19" t="n">
        <v>0.221293013378079</v>
      </c>
      <c r="H9" s="19" t="n">
        <v>0.173086225648868</v>
      </c>
      <c r="I9" s="19" t="n">
        <v>0.154139974688348</v>
      </c>
      <c r="J9" s="19" t="n">
        <v>0.119108366790131</v>
      </c>
      <c r="K9" s="19" t="n">
        <v>0.140638075942608</v>
      </c>
      <c r="L9" s="19" t="n">
        <v>0.111258778581446</v>
      </c>
      <c r="M9" s="19"/>
      <c r="N9" s="19" t="n">
        <v>0.17362402000864</v>
      </c>
      <c r="O9" s="19" t="n">
        <v>0.152997530457659</v>
      </c>
      <c r="P9" s="19" t="n">
        <v>0.124227284849931</v>
      </c>
      <c r="Q9" s="19" t="n">
        <v>0.131648693663275</v>
      </c>
      <c r="R9" s="19"/>
      <c r="S9" s="19" t="n">
        <v>0.193637339869138</v>
      </c>
      <c r="T9" s="19" t="n">
        <v>0.141023413351365</v>
      </c>
      <c r="U9" s="19" t="n">
        <v>0.129106854844262</v>
      </c>
      <c r="V9" s="19" t="n">
        <v>0.12642145665919</v>
      </c>
      <c r="W9" s="19" t="n">
        <v>0.15473958023479</v>
      </c>
      <c r="X9" s="19" t="n">
        <v>0.138266248205057</v>
      </c>
      <c r="Y9" s="19" t="n">
        <v>0.112297991080608</v>
      </c>
      <c r="Z9" s="19" t="n">
        <v>0.181191148546858</v>
      </c>
      <c r="AA9" s="19" t="n">
        <v>0.14110917827082</v>
      </c>
      <c r="AB9" s="19"/>
      <c r="AC9" s="19" t="n">
        <v>0.141788627006372</v>
      </c>
      <c r="AD9" s="19" t="n">
        <v>0.152608633382903</v>
      </c>
      <c r="AE9" s="19" t="n">
        <v>0.117068772803393</v>
      </c>
      <c r="AF9" s="19"/>
      <c r="AG9" s="19" t="n">
        <v>0.143534298535235</v>
      </c>
      <c r="AH9" s="19" t="n">
        <v>0.156942415769641</v>
      </c>
      <c r="AI9" s="19" t="n">
        <v>0.104296941791415</v>
      </c>
      <c r="AJ9" s="19" t="n">
        <v>0.224519896454742</v>
      </c>
      <c r="AK9" s="19" t="n">
        <v>0.127568104588425</v>
      </c>
      <c r="AL9" s="19"/>
      <c r="AM9" s="19" t="n">
        <v>0.164649140321704</v>
      </c>
      <c r="AN9" s="19" t="n">
        <v>0.163812611915561</v>
      </c>
      <c r="AO9" s="19" t="n">
        <v>0.125108557382568</v>
      </c>
      <c r="AP9" s="19"/>
      <c r="AQ9" s="19" t="n">
        <v>0.139193539881599</v>
      </c>
      <c r="AR9" s="19" t="n">
        <v>0.129341386976688</v>
      </c>
      <c r="AS9" s="19" t="n">
        <v>0.152409950144882</v>
      </c>
      <c r="AT9" s="19" t="n">
        <v>0.222922525087743</v>
      </c>
      <c r="AU9" s="19" t="n">
        <v>0.0629561088305193</v>
      </c>
    </row>
    <row r="10">
      <c r="B10" s="20" t="s">
        <v>208</v>
      </c>
      <c r="C10" s="19" t="n">
        <v>0.422459783467204</v>
      </c>
      <c r="D10" s="19" t="n">
        <v>0.397952792312473</v>
      </c>
      <c r="E10" s="19" t="n">
        <v>0.446171835805028</v>
      </c>
      <c r="F10" s="19"/>
      <c r="G10" s="19" t="n">
        <v>0.359329140568198</v>
      </c>
      <c r="H10" s="19" t="n">
        <v>0.408544238522065</v>
      </c>
      <c r="I10" s="19" t="n">
        <v>0.405349709128357</v>
      </c>
      <c r="J10" s="19" t="n">
        <v>0.491803339523078</v>
      </c>
      <c r="K10" s="19" t="n">
        <v>0.409852942113535</v>
      </c>
      <c r="L10" s="19" t="n">
        <v>0.432292693480776</v>
      </c>
      <c r="M10" s="19"/>
      <c r="N10" s="19" t="n">
        <v>0.439007986260091</v>
      </c>
      <c r="O10" s="19" t="n">
        <v>0.388467306760591</v>
      </c>
      <c r="P10" s="19" t="n">
        <v>0.440391915522428</v>
      </c>
      <c r="Q10" s="19" t="n">
        <v>0.417297126372187</v>
      </c>
      <c r="R10" s="19"/>
      <c r="S10" s="19" t="n">
        <v>0.397979022099233</v>
      </c>
      <c r="T10" s="19" t="n">
        <v>0.407254791027142</v>
      </c>
      <c r="U10" s="19" t="n">
        <v>0.402807033655555</v>
      </c>
      <c r="V10" s="19" t="n">
        <v>0.434468677376515</v>
      </c>
      <c r="W10" s="19" t="n">
        <v>0.486650437080869</v>
      </c>
      <c r="X10" s="19" t="n">
        <v>0.421049779846268</v>
      </c>
      <c r="Y10" s="19" t="n">
        <v>0.418918606942306</v>
      </c>
      <c r="Z10" s="19" t="n">
        <v>0.369507082218861</v>
      </c>
      <c r="AA10" s="19" t="n">
        <v>0.456943586794883</v>
      </c>
      <c r="AB10" s="19"/>
      <c r="AC10" s="19" t="n">
        <v>0.426225214242511</v>
      </c>
      <c r="AD10" s="19" t="n">
        <v>0.422145421133199</v>
      </c>
      <c r="AE10" s="19" t="n">
        <v>0.46147976323542</v>
      </c>
      <c r="AF10" s="19"/>
      <c r="AG10" s="19" t="n">
        <v>0.439368963224409</v>
      </c>
      <c r="AH10" s="19" t="n">
        <v>0.419032025310984</v>
      </c>
      <c r="AI10" s="19" t="n">
        <v>0.376972319034103</v>
      </c>
      <c r="AJ10" s="19" t="n">
        <v>0.424318156031538</v>
      </c>
      <c r="AK10" s="19" t="n">
        <v>0.433862021033995</v>
      </c>
      <c r="AL10" s="19"/>
      <c r="AM10" s="19" t="n">
        <v>0.434673292989965</v>
      </c>
      <c r="AN10" s="19" t="n">
        <v>0.421878439416261</v>
      </c>
      <c r="AO10" s="19" t="n">
        <v>0.389355933728521</v>
      </c>
      <c r="AP10" s="19"/>
      <c r="AQ10" s="19" t="n">
        <v>0.412562568068782</v>
      </c>
      <c r="AR10" s="19" t="n">
        <v>0.430444543887496</v>
      </c>
      <c r="AS10" s="19" t="n">
        <v>0.433815800485906</v>
      </c>
      <c r="AT10" s="19" t="n">
        <v>0.405184147247443</v>
      </c>
      <c r="AU10" s="19" t="n">
        <v>0.552630496211365</v>
      </c>
    </row>
    <row r="11">
      <c r="B11" s="20" t="s">
        <v>209</v>
      </c>
      <c r="C11" s="19" t="n">
        <v>0.221382093851981</v>
      </c>
      <c r="D11" s="19" t="n">
        <v>0.25077249813248</v>
      </c>
      <c r="E11" s="19" t="n">
        <v>0.195179837484585</v>
      </c>
      <c r="F11" s="19"/>
      <c r="G11" s="19" t="n">
        <v>0.290209838757692</v>
      </c>
      <c r="H11" s="19" t="n">
        <v>0.270886143676076</v>
      </c>
      <c r="I11" s="19" t="n">
        <v>0.247579067132659</v>
      </c>
      <c r="J11" s="19" t="n">
        <v>0.19851918188641</v>
      </c>
      <c r="K11" s="19" t="n">
        <v>0.166834706151943</v>
      </c>
      <c r="L11" s="19" t="n">
        <v>0.189331790202857</v>
      </c>
      <c r="M11" s="19"/>
      <c r="N11" s="19" t="n">
        <v>0.206297488554969</v>
      </c>
      <c r="O11" s="19" t="n">
        <v>0.205601384223751</v>
      </c>
      <c r="P11" s="19" t="n">
        <v>0.280328156334559</v>
      </c>
      <c r="Q11" s="19" t="n">
        <v>0.204901017146927</v>
      </c>
      <c r="R11" s="19"/>
      <c r="S11" s="19" t="n">
        <v>0.230756822236449</v>
      </c>
      <c r="T11" s="19" t="n">
        <v>0.199161757332082</v>
      </c>
      <c r="U11" s="19" t="n">
        <v>0.222900688542076</v>
      </c>
      <c r="V11" s="19" t="n">
        <v>0.192098223509712</v>
      </c>
      <c r="W11" s="19" t="n">
        <v>0.180739614338801</v>
      </c>
      <c r="X11" s="19" t="n">
        <v>0.225236552088958</v>
      </c>
      <c r="Y11" s="19" t="n">
        <v>0.289151902362776</v>
      </c>
      <c r="Z11" s="19" t="n">
        <v>0.233816457615269</v>
      </c>
      <c r="AA11" s="19" t="n">
        <v>0.229739035847732</v>
      </c>
      <c r="AB11" s="19"/>
      <c r="AC11" s="19" t="n">
        <v>0.213551452186947</v>
      </c>
      <c r="AD11" s="19" t="n">
        <v>0.219701965024109</v>
      </c>
      <c r="AE11" s="19" t="n">
        <v>0.208583710020303</v>
      </c>
      <c r="AF11" s="19"/>
      <c r="AG11" s="19" t="n">
        <v>0.214920231995131</v>
      </c>
      <c r="AH11" s="19" t="n">
        <v>0.237455747575364</v>
      </c>
      <c r="AI11" s="19" t="n">
        <v>0.26506334369851</v>
      </c>
      <c r="AJ11" s="19" t="n">
        <v>0.129873629781402</v>
      </c>
      <c r="AK11" s="19" t="n">
        <v>0.166432699850058</v>
      </c>
      <c r="AL11" s="19"/>
      <c r="AM11" s="19" t="n">
        <v>0.230687135002494</v>
      </c>
      <c r="AN11" s="19" t="n">
        <v>0.238126648656517</v>
      </c>
      <c r="AO11" s="19" t="n">
        <v>0.208872295768175</v>
      </c>
      <c r="AP11" s="19"/>
      <c r="AQ11" s="19" t="n">
        <v>0.195164690811908</v>
      </c>
      <c r="AR11" s="19" t="n">
        <v>0.227119891252895</v>
      </c>
      <c r="AS11" s="19" t="n">
        <v>0.21192560947541</v>
      </c>
      <c r="AT11" s="19" t="n">
        <v>0.234917810710534</v>
      </c>
      <c r="AU11" s="19" t="n">
        <v>0.260315672692596</v>
      </c>
    </row>
    <row r="12">
      <c r="B12" s="20" t="s">
        <v>210</v>
      </c>
      <c r="C12" s="19" t="n">
        <v>0.0995488886073751</v>
      </c>
      <c r="D12" s="19" t="n">
        <v>0.0842621047079521</v>
      </c>
      <c r="E12" s="19" t="n">
        <v>0.113506536319255</v>
      </c>
      <c r="F12" s="19"/>
      <c r="G12" s="19" t="n">
        <v>0.068678197839559</v>
      </c>
      <c r="H12" s="19" t="n">
        <v>0.0596040006796484</v>
      </c>
      <c r="I12" s="19" t="n">
        <v>0.0821135263366592</v>
      </c>
      <c r="J12" s="19" t="n">
        <v>0.0916158327042323</v>
      </c>
      <c r="K12" s="19" t="n">
        <v>0.133335509841649</v>
      </c>
      <c r="L12" s="19" t="n">
        <v>0.137419825143472</v>
      </c>
      <c r="M12" s="19"/>
      <c r="N12" s="19" t="n">
        <v>0.105587752495767</v>
      </c>
      <c r="O12" s="19" t="n">
        <v>0.125774764853127</v>
      </c>
      <c r="P12" s="19" t="n">
        <v>0.0644493862625181</v>
      </c>
      <c r="Q12" s="19" t="n">
        <v>0.0977817012866005</v>
      </c>
      <c r="R12" s="19"/>
      <c r="S12" s="19" t="n">
        <v>0.0904249874513521</v>
      </c>
      <c r="T12" s="19" t="n">
        <v>0.138129251242752</v>
      </c>
      <c r="U12" s="19" t="n">
        <v>0.0928220429930602</v>
      </c>
      <c r="V12" s="19" t="n">
        <v>0.105879353977215</v>
      </c>
      <c r="W12" s="19" t="n">
        <v>0.107289372334314</v>
      </c>
      <c r="X12" s="19" t="n">
        <v>0.0633562134862532</v>
      </c>
      <c r="Y12" s="19" t="n">
        <v>0.10244750242818</v>
      </c>
      <c r="Z12" s="19" t="n">
        <v>0.0733600985893914</v>
      </c>
      <c r="AA12" s="19" t="n">
        <v>0.0937686649741477</v>
      </c>
      <c r="AB12" s="19"/>
      <c r="AC12" s="19" t="n">
        <v>0.106527198589388</v>
      </c>
      <c r="AD12" s="19" t="n">
        <v>0.111082014652918</v>
      </c>
      <c r="AE12" s="19" t="n">
        <v>0.0656205586407945</v>
      </c>
      <c r="AF12" s="19"/>
      <c r="AG12" s="19" t="n">
        <v>0.107569419884786</v>
      </c>
      <c r="AH12" s="19" t="n">
        <v>0.0916714445298582</v>
      </c>
      <c r="AI12" s="19" t="n">
        <v>0.139188710359423</v>
      </c>
      <c r="AJ12" s="19" t="n">
        <v>0.0734953364516554</v>
      </c>
      <c r="AK12" s="19" t="n">
        <v>0.10689108352613</v>
      </c>
      <c r="AL12" s="19"/>
      <c r="AM12" s="19" t="n">
        <v>0.0976358484441304</v>
      </c>
      <c r="AN12" s="19" t="n">
        <v>0.0844541392287641</v>
      </c>
      <c r="AO12" s="19" t="n">
        <v>0.169837292460723</v>
      </c>
      <c r="AP12" s="19"/>
      <c r="AQ12" s="19" t="n">
        <v>0.108993421107892</v>
      </c>
      <c r="AR12" s="19" t="n">
        <v>0.101482438764945</v>
      </c>
      <c r="AS12" s="19" t="n">
        <v>0.107557831298844</v>
      </c>
      <c r="AT12" s="19" t="n">
        <v>0.0795713184389149</v>
      </c>
      <c r="AU12" s="19" t="n">
        <v>0.0387671910917381</v>
      </c>
    </row>
    <row r="13">
      <c r="B13" s="20" t="s">
        <v>88</v>
      </c>
      <c r="C13" s="21" t="n">
        <v>0.110145339534968</v>
      </c>
      <c r="D13" s="21" t="n">
        <v>0.109725538366995</v>
      </c>
      <c r="E13" s="21" t="n">
        <v>0.109986473285727</v>
      </c>
      <c r="F13" s="21"/>
      <c r="G13" s="21" t="n">
        <v>0.060489809456472</v>
      </c>
      <c r="H13" s="21" t="n">
        <v>0.0878793914733421</v>
      </c>
      <c r="I13" s="21" t="n">
        <v>0.110817722713976</v>
      </c>
      <c r="J13" s="21" t="n">
        <v>0.098953279096149</v>
      </c>
      <c r="K13" s="21" t="n">
        <v>0.149338765950264</v>
      </c>
      <c r="L13" s="21" t="n">
        <v>0.129696912591449</v>
      </c>
      <c r="M13" s="21"/>
      <c r="N13" s="21" t="n">
        <v>0.0754827526805332</v>
      </c>
      <c r="O13" s="21" t="n">
        <v>0.127159013704872</v>
      </c>
      <c r="P13" s="21" t="n">
        <v>0.0906032570305649</v>
      </c>
      <c r="Q13" s="21" t="n">
        <v>0.148371461531011</v>
      </c>
      <c r="R13" s="21"/>
      <c r="S13" s="21" t="n">
        <v>0.0872018283438281</v>
      </c>
      <c r="T13" s="21" t="n">
        <v>0.114430787046659</v>
      </c>
      <c r="U13" s="21" t="n">
        <v>0.152363379965046</v>
      </c>
      <c r="V13" s="21" t="n">
        <v>0.141132288477368</v>
      </c>
      <c r="W13" s="21" t="n">
        <v>0.0705809960112262</v>
      </c>
      <c r="X13" s="21" t="n">
        <v>0.152091206373463</v>
      </c>
      <c r="Y13" s="21" t="n">
        <v>0.0771839971861311</v>
      </c>
      <c r="Z13" s="21" t="n">
        <v>0.14212521302962</v>
      </c>
      <c r="AA13" s="21" t="n">
        <v>0.0784395341124179</v>
      </c>
      <c r="AB13" s="21"/>
      <c r="AC13" s="21" t="n">
        <v>0.111907507974782</v>
      </c>
      <c r="AD13" s="21" t="n">
        <v>0.0944619658068699</v>
      </c>
      <c r="AE13" s="21" t="n">
        <v>0.14724719530009</v>
      </c>
      <c r="AF13" s="21"/>
      <c r="AG13" s="21" t="n">
        <v>0.0946070863604394</v>
      </c>
      <c r="AH13" s="21" t="n">
        <v>0.0948983668141522</v>
      </c>
      <c r="AI13" s="21" t="n">
        <v>0.11447868511655</v>
      </c>
      <c r="AJ13" s="21" t="n">
        <v>0.147792981280662</v>
      </c>
      <c r="AK13" s="21" t="n">
        <v>0.165246091001393</v>
      </c>
      <c r="AL13" s="21"/>
      <c r="AM13" s="21" t="n">
        <v>0.0723545832417056</v>
      </c>
      <c r="AN13" s="21" t="n">
        <v>0.0917281607828969</v>
      </c>
      <c r="AO13" s="21" t="n">
        <v>0.106825920660013</v>
      </c>
      <c r="AP13" s="21"/>
      <c r="AQ13" s="21" t="n">
        <v>0.144085780129818</v>
      </c>
      <c r="AR13" s="21" t="n">
        <v>0.111611739117976</v>
      </c>
      <c r="AS13" s="21" t="n">
        <v>0.0942908085949583</v>
      </c>
      <c r="AT13" s="21" t="n">
        <v>0.0574041985153653</v>
      </c>
      <c r="AU13" s="21" t="n">
        <v>0.0853305311737818</v>
      </c>
    </row>
    <row r="14">
      <c r="B14" s="18"/>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207</v>
      </c>
      <c r="C9" s="19" t="n">
        <v>0.0686060333451403</v>
      </c>
      <c r="D9" s="19" t="n">
        <v>0.0766217372158122</v>
      </c>
      <c r="E9" s="19" t="n">
        <v>0.0606617702068604</v>
      </c>
      <c r="F9" s="19"/>
      <c r="G9" s="19" t="n">
        <v>0.112102379151128</v>
      </c>
      <c r="H9" s="19" t="n">
        <v>0.102160032748722</v>
      </c>
      <c r="I9" s="19" t="n">
        <v>0.0921087210130558</v>
      </c>
      <c r="J9" s="19" t="n">
        <v>0.0410142767793508</v>
      </c>
      <c r="K9" s="19" t="n">
        <v>0.0628510547275037</v>
      </c>
      <c r="L9" s="19" t="n">
        <v>0.0316676987324874</v>
      </c>
      <c r="M9" s="19"/>
      <c r="N9" s="19" t="n">
        <v>0.0768840657717963</v>
      </c>
      <c r="O9" s="19" t="n">
        <v>0.0614789102035575</v>
      </c>
      <c r="P9" s="19" t="n">
        <v>0.0750893550659267</v>
      </c>
      <c r="Q9" s="19" t="n">
        <v>0.0622101699237309</v>
      </c>
      <c r="R9" s="19"/>
      <c r="S9" s="19" t="n">
        <v>0.102919773881818</v>
      </c>
      <c r="T9" s="19" t="n">
        <v>0.0834827636064652</v>
      </c>
      <c r="U9" s="19" t="n">
        <v>0.0356123698859006</v>
      </c>
      <c r="V9" s="19" t="n">
        <v>0.0473931686253747</v>
      </c>
      <c r="W9" s="19" t="n">
        <v>0.068354436746247</v>
      </c>
      <c r="X9" s="19" t="n">
        <v>0.0965656246997962</v>
      </c>
      <c r="Y9" s="19" t="n">
        <v>0.048824508051657</v>
      </c>
      <c r="Z9" s="19" t="n">
        <v>0.0945657876459633</v>
      </c>
      <c r="AA9" s="19" t="n">
        <v>0.0353952584344742</v>
      </c>
      <c r="AB9" s="19"/>
      <c r="AC9" s="19" t="n">
        <v>0.0695408755456054</v>
      </c>
      <c r="AD9" s="19" t="n">
        <v>0.0632736335625525</v>
      </c>
      <c r="AE9" s="19" t="n">
        <v>0.0747123180562761</v>
      </c>
      <c r="AF9" s="19"/>
      <c r="AG9" s="19" t="n">
        <v>0.0699395521095633</v>
      </c>
      <c r="AH9" s="19" t="n">
        <v>0.083644957859811</v>
      </c>
      <c r="AI9" s="19" t="n">
        <v>0.0219424847670834</v>
      </c>
      <c r="AJ9" s="19" t="n">
        <v>0.0275717888159974</v>
      </c>
      <c r="AK9" s="19" t="n">
        <v>0.0591558820920058</v>
      </c>
      <c r="AL9" s="19"/>
      <c r="AM9" s="19" t="n">
        <v>0.0769805953047702</v>
      </c>
      <c r="AN9" s="19" t="n">
        <v>0.0945036894233956</v>
      </c>
      <c r="AO9" s="19" t="n">
        <v>0.0116629635108737</v>
      </c>
      <c r="AP9" s="19"/>
      <c r="AQ9" s="19" t="n">
        <v>0.063646945700686</v>
      </c>
      <c r="AR9" s="19" t="n">
        <v>0.0610160787572295</v>
      </c>
      <c r="AS9" s="19" t="n">
        <v>0.0636860998988394</v>
      </c>
      <c r="AT9" s="19" t="n">
        <v>0.111643852490405</v>
      </c>
      <c r="AU9" s="19" t="n">
        <v>0</v>
      </c>
    </row>
    <row r="10">
      <c r="B10" s="20" t="s">
        <v>208</v>
      </c>
      <c r="C10" s="19" t="n">
        <v>0.340465616208272</v>
      </c>
      <c r="D10" s="19" t="n">
        <v>0.342162191205314</v>
      </c>
      <c r="E10" s="19" t="n">
        <v>0.340047064541652</v>
      </c>
      <c r="F10" s="19"/>
      <c r="G10" s="19" t="n">
        <v>0.271805963607134</v>
      </c>
      <c r="H10" s="19" t="n">
        <v>0.401928435261049</v>
      </c>
      <c r="I10" s="19" t="n">
        <v>0.333697087795884</v>
      </c>
      <c r="J10" s="19" t="n">
        <v>0.391748560805688</v>
      </c>
      <c r="K10" s="19" t="n">
        <v>0.319514983674521</v>
      </c>
      <c r="L10" s="19" t="n">
        <v>0.309301338872536</v>
      </c>
      <c r="M10" s="19"/>
      <c r="N10" s="19" t="n">
        <v>0.327799000462257</v>
      </c>
      <c r="O10" s="19" t="n">
        <v>0.312013011551495</v>
      </c>
      <c r="P10" s="19" t="n">
        <v>0.381473101931192</v>
      </c>
      <c r="Q10" s="19" t="n">
        <v>0.345916875083175</v>
      </c>
      <c r="R10" s="19"/>
      <c r="S10" s="19" t="n">
        <v>0.339232684246405</v>
      </c>
      <c r="T10" s="19" t="n">
        <v>0.254797672710001</v>
      </c>
      <c r="U10" s="19" t="n">
        <v>0.29838874259454</v>
      </c>
      <c r="V10" s="19" t="n">
        <v>0.365466595319308</v>
      </c>
      <c r="W10" s="19" t="n">
        <v>0.348713337482085</v>
      </c>
      <c r="X10" s="19" t="n">
        <v>0.377345215507443</v>
      </c>
      <c r="Y10" s="19" t="n">
        <v>0.390864956767192</v>
      </c>
      <c r="Z10" s="19" t="n">
        <v>0.366778753435244</v>
      </c>
      <c r="AA10" s="19" t="n">
        <v>0.378013174529392</v>
      </c>
      <c r="AB10" s="19"/>
      <c r="AC10" s="19" t="n">
        <v>0.329978754419322</v>
      </c>
      <c r="AD10" s="19" t="n">
        <v>0.348543796686476</v>
      </c>
      <c r="AE10" s="19" t="n">
        <v>0.365791669261367</v>
      </c>
      <c r="AF10" s="19"/>
      <c r="AG10" s="19" t="n">
        <v>0.34377320769545</v>
      </c>
      <c r="AH10" s="19" t="n">
        <v>0.366852023578011</v>
      </c>
      <c r="AI10" s="19" t="n">
        <v>0.261444512820091</v>
      </c>
      <c r="AJ10" s="19" t="n">
        <v>0.379299807297021</v>
      </c>
      <c r="AK10" s="19" t="n">
        <v>0.324161703095765</v>
      </c>
      <c r="AL10" s="19"/>
      <c r="AM10" s="19" t="n">
        <v>0.37334890824937</v>
      </c>
      <c r="AN10" s="19" t="n">
        <v>0.37722812969764</v>
      </c>
      <c r="AO10" s="19" t="n">
        <v>0.293657511349762</v>
      </c>
      <c r="AP10" s="19"/>
      <c r="AQ10" s="19" t="n">
        <v>0.339221207799258</v>
      </c>
      <c r="AR10" s="19" t="n">
        <v>0.339337561898669</v>
      </c>
      <c r="AS10" s="19" t="n">
        <v>0.34932546321508</v>
      </c>
      <c r="AT10" s="19" t="n">
        <v>0.354913962911406</v>
      </c>
      <c r="AU10" s="19" t="n">
        <v>0.421839242053446</v>
      </c>
    </row>
    <row r="11">
      <c r="B11" s="20" t="s">
        <v>209</v>
      </c>
      <c r="C11" s="19" t="n">
        <v>0.351721275268477</v>
      </c>
      <c r="D11" s="19" t="n">
        <v>0.351809237554478</v>
      </c>
      <c r="E11" s="19" t="n">
        <v>0.350446919369667</v>
      </c>
      <c r="F11" s="19"/>
      <c r="G11" s="19" t="n">
        <v>0.413568488485955</v>
      </c>
      <c r="H11" s="19" t="n">
        <v>0.32240850014659</v>
      </c>
      <c r="I11" s="19" t="n">
        <v>0.372437666645754</v>
      </c>
      <c r="J11" s="19" t="n">
        <v>0.358682242154345</v>
      </c>
      <c r="K11" s="19" t="n">
        <v>0.325157519181333</v>
      </c>
      <c r="L11" s="19" t="n">
        <v>0.343690442369783</v>
      </c>
      <c r="M11" s="19"/>
      <c r="N11" s="19" t="n">
        <v>0.373501100023742</v>
      </c>
      <c r="O11" s="19" t="n">
        <v>0.34732565025039</v>
      </c>
      <c r="P11" s="19" t="n">
        <v>0.3836941813555</v>
      </c>
      <c r="Q11" s="19" t="n">
        <v>0.302739103889764</v>
      </c>
      <c r="R11" s="19"/>
      <c r="S11" s="19" t="n">
        <v>0.375923536222005</v>
      </c>
      <c r="T11" s="19" t="n">
        <v>0.349140939033693</v>
      </c>
      <c r="U11" s="19" t="n">
        <v>0.414054344132504</v>
      </c>
      <c r="V11" s="19" t="n">
        <v>0.335844543768208</v>
      </c>
      <c r="W11" s="19" t="n">
        <v>0.369039657252865</v>
      </c>
      <c r="X11" s="19" t="n">
        <v>0.291216886601033</v>
      </c>
      <c r="Y11" s="19" t="n">
        <v>0.34374687888296</v>
      </c>
      <c r="Z11" s="19" t="n">
        <v>0.326679854388157</v>
      </c>
      <c r="AA11" s="19" t="n">
        <v>0.34301136573667</v>
      </c>
      <c r="AB11" s="19"/>
      <c r="AC11" s="19" t="n">
        <v>0.353502604953905</v>
      </c>
      <c r="AD11" s="19" t="n">
        <v>0.348623159898521</v>
      </c>
      <c r="AE11" s="19" t="n">
        <v>0.336494388941542</v>
      </c>
      <c r="AF11" s="19"/>
      <c r="AG11" s="19" t="n">
        <v>0.36534700766387</v>
      </c>
      <c r="AH11" s="19" t="n">
        <v>0.340091115151248</v>
      </c>
      <c r="AI11" s="19" t="n">
        <v>0.350693658799607</v>
      </c>
      <c r="AJ11" s="19" t="n">
        <v>0.35196038209433</v>
      </c>
      <c r="AK11" s="19" t="n">
        <v>0.346943487548842</v>
      </c>
      <c r="AL11" s="19"/>
      <c r="AM11" s="19" t="n">
        <v>0.347102593304416</v>
      </c>
      <c r="AN11" s="19" t="n">
        <v>0.344730949789712</v>
      </c>
      <c r="AO11" s="19" t="n">
        <v>0.385540907579473</v>
      </c>
      <c r="AP11" s="19"/>
      <c r="AQ11" s="19" t="n">
        <v>0.314378330811327</v>
      </c>
      <c r="AR11" s="19" t="n">
        <v>0.349121884479872</v>
      </c>
      <c r="AS11" s="19" t="n">
        <v>0.365024534547819</v>
      </c>
      <c r="AT11" s="19" t="n">
        <v>0.354215175386533</v>
      </c>
      <c r="AU11" s="19" t="n">
        <v>0.386481847083079</v>
      </c>
    </row>
    <row r="12">
      <c r="B12" s="20" t="s">
        <v>210</v>
      </c>
      <c r="C12" s="19" t="n">
        <v>0.147569844149915</v>
      </c>
      <c r="D12" s="19" t="n">
        <v>0.132966716117331</v>
      </c>
      <c r="E12" s="19" t="n">
        <v>0.161166906576551</v>
      </c>
      <c r="F12" s="19"/>
      <c r="G12" s="19" t="n">
        <v>0.145467657473325</v>
      </c>
      <c r="H12" s="19" t="n">
        <v>0.0835635666803145</v>
      </c>
      <c r="I12" s="19" t="n">
        <v>0.103121771049827</v>
      </c>
      <c r="J12" s="19" t="n">
        <v>0.139449609436028</v>
      </c>
      <c r="K12" s="19" t="n">
        <v>0.18602061995575</v>
      </c>
      <c r="L12" s="19" t="n">
        <v>0.2056758942117</v>
      </c>
      <c r="M12" s="19"/>
      <c r="N12" s="19" t="n">
        <v>0.166768045178166</v>
      </c>
      <c r="O12" s="19" t="n">
        <v>0.16886945823446</v>
      </c>
      <c r="P12" s="19" t="n">
        <v>0.0947055511061508</v>
      </c>
      <c r="Q12" s="19" t="n">
        <v>0.152933005171619</v>
      </c>
      <c r="R12" s="19"/>
      <c r="S12" s="19" t="n">
        <v>0.095695177494332</v>
      </c>
      <c r="T12" s="19" t="n">
        <v>0.23721994498731</v>
      </c>
      <c r="U12" s="19" t="n">
        <v>0.132521930923403</v>
      </c>
      <c r="V12" s="19" t="n">
        <v>0.122162426624989</v>
      </c>
      <c r="W12" s="19" t="n">
        <v>0.166435518213506</v>
      </c>
      <c r="X12" s="19" t="n">
        <v>0.109801140664671</v>
      </c>
      <c r="Y12" s="19" t="n">
        <v>0.151216140758124</v>
      </c>
      <c r="Z12" s="19" t="n">
        <v>0.126668897598811</v>
      </c>
      <c r="AA12" s="19" t="n">
        <v>0.153995008423441</v>
      </c>
      <c r="AB12" s="19"/>
      <c r="AC12" s="19" t="n">
        <v>0.151901684643325</v>
      </c>
      <c r="AD12" s="19" t="n">
        <v>0.157285969310395</v>
      </c>
      <c r="AE12" s="19" t="n">
        <v>0.115381228525341</v>
      </c>
      <c r="AF12" s="19"/>
      <c r="AG12" s="19" t="n">
        <v>0.151494147352562</v>
      </c>
      <c r="AH12" s="19" t="n">
        <v>0.121230162454191</v>
      </c>
      <c r="AI12" s="19" t="n">
        <v>0.224516651905685</v>
      </c>
      <c r="AJ12" s="19" t="n">
        <v>0.147724700179762</v>
      </c>
      <c r="AK12" s="19" t="n">
        <v>0.141531149101062</v>
      </c>
      <c r="AL12" s="19"/>
      <c r="AM12" s="19" t="n">
        <v>0.154361359072341</v>
      </c>
      <c r="AN12" s="19" t="n">
        <v>0.11167106844554</v>
      </c>
      <c r="AO12" s="19" t="n">
        <v>0.223347908111387</v>
      </c>
      <c r="AP12" s="19"/>
      <c r="AQ12" s="19" t="n">
        <v>0.14181144927195</v>
      </c>
      <c r="AR12" s="19" t="n">
        <v>0.167857516425237</v>
      </c>
      <c r="AS12" s="19" t="n">
        <v>0.141378052782028</v>
      </c>
      <c r="AT12" s="19" t="n">
        <v>0.136144757934611</v>
      </c>
      <c r="AU12" s="19" t="n">
        <v>0.153645925286055</v>
      </c>
    </row>
    <row r="13">
      <c r="B13" s="20" t="s">
        <v>88</v>
      </c>
      <c r="C13" s="21" t="n">
        <v>0.0916372310281954</v>
      </c>
      <c r="D13" s="21" t="n">
        <v>0.0964401179070641</v>
      </c>
      <c r="E13" s="21" t="n">
        <v>0.0876773393052696</v>
      </c>
      <c r="F13" s="21"/>
      <c r="G13" s="21" t="n">
        <v>0.057055511282458</v>
      </c>
      <c r="H13" s="21" t="n">
        <v>0.0899394651633236</v>
      </c>
      <c r="I13" s="21" t="n">
        <v>0.0986347534954783</v>
      </c>
      <c r="J13" s="21" t="n">
        <v>0.0691053108245883</v>
      </c>
      <c r="K13" s="21" t="n">
        <v>0.106455822460892</v>
      </c>
      <c r="L13" s="21" t="n">
        <v>0.109664625813493</v>
      </c>
      <c r="M13" s="21"/>
      <c r="N13" s="21" t="n">
        <v>0.0550477885640383</v>
      </c>
      <c r="O13" s="21" t="n">
        <v>0.110312969760098</v>
      </c>
      <c r="P13" s="21" t="n">
        <v>0.0650378105412303</v>
      </c>
      <c r="Q13" s="21" t="n">
        <v>0.13620084593171</v>
      </c>
      <c r="R13" s="21"/>
      <c r="S13" s="21" t="n">
        <v>0.0862288281554391</v>
      </c>
      <c r="T13" s="21" t="n">
        <v>0.0753586796625305</v>
      </c>
      <c r="U13" s="21" t="n">
        <v>0.119422612463652</v>
      </c>
      <c r="V13" s="21" t="n">
        <v>0.129133265662121</v>
      </c>
      <c r="W13" s="21" t="n">
        <v>0.0474570503052979</v>
      </c>
      <c r="X13" s="21" t="n">
        <v>0.125071132527057</v>
      </c>
      <c r="Y13" s="21" t="n">
        <v>0.0653475155400673</v>
      </c>
      <c r="Z13" s="21" t="n">
        <v>0.0853067069318247</v>
      </c>
      <c r="AA13" s="21" t="n">
        <v>0.0895851928760217</v>
      </c>
      <c r="AB13" s="21"/>
      <c r="AC13" s="21" t="n">
        <v>0.0950760804378418</v>
      </c>
      <c r="AD13" s="21" t="n">
        <v>0.0822734405420562</v>
      </c>
      <c r="AE13" s="21" t="n">
        <v>0.107620395215474</v>
      </c>
      <c r="AF13" s="21"/>
      <c r="AG13" s="21" t="n">
        <v>0.069446085178555</v>
      </c>
      <c r="AH13" s="21" t="n">
        <v>0.0881817409567385</v>
      </c>
      <c r="AI13" s="21" t="n">
        <v>0.141402691707534</v>
      </c>
      <c r="AJ13" s="21" t="n">
        <v>0.0934433216128894</v>
      </c>
      <c r="AK13" s="21" t="n">
        <v>0.128207778162326</v>
      </c>
      <c r="AL13" s="21"/>
      <c r="AM13" s="21" t="n">
        <v>0.0482065440691027</v>
      </c>
      <c r="AN13" s="21" t="n">
        <v>0.0718661626437121</v>
      </c>
      <c r="AO13" s="21" t="n">
        <v>0.0857907094485037</v>
      </c>
      <c r="AP13" s="21"/>
      <c r="AQ13" s="21" t="n">
        <v>0.140942066416779</v>
      </c>
      <c r="AR13" s="21" t="n">
        <v>0.082666958438993</v>
      </c>
      <c r="AS13" s="21" t="n">
        <v>0.0805858495562341</v>
      </c>
      <c r="AT13" s="21" t="n">
        <v>0.0430822512770447</v>
      </c>
      <c r="AU13" s="21" t="n">
        <v>0.0380329855774205</v>
      </c>
    </row>
    <row r="14">
      <c r="B14" s="18"/>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221</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994</v>
      </c>
      <c r="D7" s="11" t="n">
        <v>484</v>
      </c>
      <c r="E7" s="11" t="n">
        <v>508</v>
      </c>
      <c r="F7" s="11"/>
      <c r="G7" s="11" t="n">
        <v>118</v>
      </c>
      <c r="H7" s="11" t="n">
        <v>121</v>
      </c>
      <c r="I7" s="11" t="n">
        <v>183</v>
      </c>
      <c r="J7" s="11" t="n">
        <v>174</v>
      </c>
      <c r="K7" s="11" t="n">
        <v>144</v>
      </c>
      <c r="L7" s="11" t="n">
        <v>254</v>
      </c>
      <c r="M7" s="11"/>
      <c r="N7" s="11" t="n">
        <v>296</v>
      </c>
      <c r="O7" s="11" t="n">
        <v>291</v>
      </c>
      <c r="P7" s="11" t="n">
        <v>189</v>
      </c>
      <c r="Q7" s="11" t="n">
        <v>214</v>
      </c>
      <c r="R7" s="11"/>
      <c r="S7" s="11" t="n">
        <v>181</v>
      </c>
      <c r="T7" s="11" t="n">
        <v>184</v>
      </c>
      <c r="U7" s="11" t="n">
        <v>95</v>
      </c>
      <c r="V7" s="11" t="n">
        <v>116</v>
      </c>
      <c r="W7" s="11" t="n">
        <v>92</v>
      </c>
      <c r="X7" s="11" t="n">
        <v>98</v>
      </c>
      <c r="Y7" s="11" t="n">
        <v>90</v>
      </c>
      <c r="Z7" s="11" t="n">
        <v>52</v>
      </c>
      <c r="AA7" s="11" t="n">
        <v>86</v>
      </c>
      <c r="AB7" s="11"/>
      <c r="AC7" s="11" t="n">
        <v>393</v>
      </c>
      <c r="AD7" s="11" t="n">
        <v>382</v>
      </c>
      <c r="AE7" s="11" t="n">
        <v>132</v>
      </c>
      <c r="AF7" s="11"/>
      <c r="AG7" s="11" t="n">
        <v>423</v>
      </c>
      <c r="AH7" s="11" t="n">
        <v>266</v>
      </c>
      <c r="AI7" s="11" t="n">
        <v>63</v>
      </c>
      <c r="AJ7" s="11" t="n">
        <v>12</v>
      </c>
      <c r="AK7" s="11" t="n">
        <v>125</v>
      </c>
      <c r="AL7" s="11"/>
      <c r="AM7" s="11" t="n">
        <v>239</v>
      </c>
      <c r="AN7" s="11" t="n">
        <v>329</v>
      </c>
      <c r="AO7" s="11" t="n">
        <v>80</v>
      </c>
      <c r="AP7" s="11"/>
      <c r="AQ7" s="11" t="n">
        <v>214</v>
      </c>
      <c r="AR7" s="11" t="n">
        <v>223</v>
      </c>
      <c r="AS7" s="11" t="n">
        <v>272</v>
      </c>
      <c r="AT7" s="11" t="n">
        <v>138</v>
      </c>
      <c r="AU7" s="11" t="n">
        <v>10</v>
      </c>
    </row>
    <row r="8" ht="30" customHeight="1">
      <c r="B8" s="12" t="s">
        <v>20</v>
      </c>
      <c r="C8" s="12" t="n">
        <v>993</v>
      </c>
      <c r="D8" s="12" t="n">
        <v>484</v>
      </c>
      <c r="E8" s="12" t="n">
        <v>507</v>
      </c>
      <c r="F8" s="12"/>
      <c r="G8" s="12" t="n">
        <v>101</v>
      </c>
      <c r="H8" s="12" t="n">
        <v>186</v>
      </c>
      <c r="I8" s="12" t="n">
        <v>159</v>
      </c>
      <c r="J8" s="12" t="n">
        <v>159</v>
      </c>
      <c r="K8" s="12" t="n">
        <v>142</v>
      </c>
      <c r="L8" s="12" t="n">
        <v>247</v>
      </c>
      <c r="M8" s="12"/>
      <c r="N8" s="12" t="n">
        <v>256</v>
      </c>
      <c r="O8" s="12" t="n">
        <v>277</v>
      </c>
      <c r="P8" s="12" t="n">
        <v>222</v>
      </c>
      <c r="Q8" s="12" t="n">
        <v>234</v>
      </c>
      <c r="R8" s="12"/>
      <c r="S8" s="12" t="n">
        <v>165</v>
      </c>
      <c r="T8" s="12" t="n">
        <v>174</v>
      </c>
      <c r="U8" s="12" t="n">
        <v>99</v>
      </c>
      <c r="V8" s="12" t="n">
        <v>111</v>
      </c>
      <c r="W8" s="12" t="n">
        <v>86</v>
      </c>
      <c r="X8" s="12" t="n">
        <v>93</v>
      </c>
      <c r="Y8" s="12" t="n">
        <v>89</v>
      </c>
      <c r="Z8" s="12" t="n">
        <v>42</v>
      </c>
      <c r="AA8" s="12" t="n">
        <v>133</v>
      </c>
      <c r="AB8" s="12"/>
      <c r="AC8" s="12" t="n">
        <v>394</v>
      </c>
      <c r="AD8" s="12" t="n">
        <v>382</v>
      </c>
      <c r="AE8" s="12" t="n">
        <v>140</v>
      </c>
      <c r="AF8" s="12"/>
      <c r="AG8" s="12" t="n">
        <v>414</v>
      </c>
      <c r="AH8" s="12" t="n">
        <v>275</v>
      </c>
      <c r="AI8" s="12" t="n">
        <v>57</v>
      </c>
      <c r="AJ8" s="12" t="n">
        <v>12</v>
      </c>
      <c r="AK8" s="12" t="n">
        <v>132</v>
      </c>
      <c r="AL8" s="12"/>
      <c r="AM8" s="12" t="n">
        <v>236</v>
      </c>
      <c r="AN8" s="12" t="n">
        <v>338</v>
      </c>
      <c r="AO8" s="12" t="n">
        <v>73</v>
      </c>
      <c r="AP8" s="12"/>
      <c r="AQ8" s="12" t="n">
        <v>226</v>
      </c>
      <c r="AR8" s="12" t="n">
        <v>223</v>
      </c>
      <c r="AS8" s="12" t="n">
        <v>267</v>
      </c>
      <c r="AT8" s="12" t="n">
        <v>133</v>
      </c>
      <c r="AU8" s="12" t="n">
        <v>8</v>
      </c>
    </row>
    <row r="9">
      <c r="B9" s="20" t="s">
        <v>217</v>
      </c>
      <c r="C9" s="19" t="n">
        <v>0.308439504125311</v>
      </c>
      <c r="D9" s="19" t="n">
        <v>0.334739293553128</v>
      </c>
      <c r="E9" s="19" t="n">
        <v>0.282552906059552</v>
      </c>
      <c r="F9" s="19"/>
      <c r="G9" s="19" t="n">
        <v>0.328583103075084</v>
      </c>
      <c r="H9" s="19" t="n">
        <v>0.308171695140604</v>
      </c>
      <c r="I9" s="19" t="n">
        <v>0.269499453353836</v>
      </c>
      <c r="J9" s="19" t="n">
        <v>0.286864428068814</v>
      </c>
      <c r="K9" s="19" t="n">
        <v>0.343020783449639</v>
      </c>
      <c r="L9" s="19" t="n">
        <v>0.319427048068218</v>
      </c>
      <c r="M9" s="19"/>
      <c r="N9" s="19" t="n">
        <v>0.399452422772098</v>
      </c>
      <c r="O9" s="19" t="n">
        <v>0.308248974137065</v>
      </c>
      <c r="P9" s="19" t="n">
        <v>0.327589128514789</v>
      </c>
      <c r="Q9" s="19" t="n">
        <v>0.196327192389196</v>
      </c>
      <c r="R9" s="19"/>
      <c r="S9" s="19" t="n">
        <v>0.328882431801543</v>
      </c>
      <c r="T9" s="19" t="n">
        <v>0.411990963392831</v>
      </c>
      <c r="U9" s="19" t="n">
        <v>0.22621071933407</v>
      </c>
      <c r="V9" s="19" t="n">
        <v>0.246364602805361</v>
      </c>
      <c r="W9" s="19" t="n">
        <v>0.269104828360851</v>
      </c>
      <c r="X9" s="19" t="n">
        <v>0.345244650800254</v>
      </c>
      <c r="Y9" s="19" t="n">
        <v>0.244087687465334</v>
      </c>
      <c r="Z9" s="19" t="n">
        <v>0.280125744320862</v>
      </c>
      <c r="AA9" s="19" t="n">
        <v>0.31176138442755</v>
      </c>
      <c r="AB9" s="19"/>
      <c r="AC9" s="19" t="n">
        <v>0.271963218911851</v>
      </c>
      <c r="AD9" s="19" t="n">
        <v>0.379776950512158</v>
      </c>
      <c r="AE9" s="19" t="n">
        <v>0.237954887714147</v>
      </c>
      <c r="AF9" s="19"/>
      <c r="AG9" s="19" t="n">
        <v>0.319751548194859</v>
      </c>
      <c r="AH9" s="19" t="n">
        <v>0.317288131469786</v>
      </c>
      <c r="AI9" s="19" t="n">
        <v>0.381203339788029</v>
      </c>
      <c r="AJ9" s="19" t="n">
        <v>0.181365940984429</v>
      </c>
      <c r="AK9" s="19" t="n">
        <v>0.260090064018074</v>
      </c>
      <c r="AL9" s="19"/>
      <c r="AM9" s="19" t="n">
        <v>0.336862975745927</v>
      </c>
      <c r="AN9" s="19" t="n">
        <v>0.30413002799174</v>
      </c>
      <c r="AO9" s="19" t="n">
        <v>0.338242154817602</v>
      </c>
      <c r="AP9" s="19"/>
      <c r="AQ9" s="19" t="n">
        <v>0.270511291979343</v>
      </c>
      <c r="AR9" s="19" t="n">
        <v>0.257652491521634</v>
      </c>
      <c r="AS9" s="19" t="n">
        <v>0.33967315853884</v>
      </c>
      <c r="AT9" s="19" t="n">
        <v>0.406102093862359</v>
      </c>
      <c r="AU9" s="19" t="n">
        <v>0.618630911600034</v>
      </c>
    </row>
    <row r="10">
      <c r="B10" s="20" t="s">
        <v>218</v>
      </c>
      <c r="C10" s="19" t="n">
        <v>0.176795703169964</v>
      </c>
      <c r="D10" s="19" t="n">
        <v>0.20311427320448</v>
      </c>
      <c r="E10" s="19" t="n">
        <v>0.152287036127735</v>
      </c>
      <c r="F10" s="19"/>
      <c r="G10" s="19" t="n">
        <v>0.219769945981166</v>
      </c>
      <c r="H10" s="19" t="n">
        <v>0.193194881472171</v>
      </c>
      <c r="I10" s="19" t="n">
        <v>0.198827255656455</v>
      </c>
      <c r="J10" s="19" t="n">
        <v>0.147001403803216</v>
      </c>
      <c r="K10" s="19" t="n">
        <v>0.182109037392106</v>
      </c>
      <c r="L10" s="19" t="n">
        <v>0.148769064952484</v>
      </c>
      <c r="M10" s="19"/>
      <c r="N10" s="19" t="n">
        <v>0.191152609899962</v>
      </c>
      <c r="O10" s="19" t="n">
        <v>0.174960541693921</v>
      </c>
      <c r="P10" s="19" t="n">
        <v>0.213821875425413</v>
      </c>
      <c r="Q10" s="19" t="n">
        <v>0.126894315560791</v>
      </c>
      <c r="R10" s="19"/>
      <c r="S10" s="19" t="n">
        <v>0.202833865823483</v>
      </c>
      <c r="T10" s="19" t="n">
        <v>0.10860733922761</v>
      </c>
      <c r="U10" s="19" t="n">
        <v>0.167928938095445</v>
      </c>
      <c r="V10" s="19" t="n">
        <v>0.162442645204874</v>
      </c>
      <c r="W10" s="19" t="n">
        <v>0.186075246961335</v>
      </c>
      <c r="X10" s="19" t="n">
        <v>0.181519694385593</v>
      </c>
      <c r="Y10" s="19" t="n">
        <v>0.184775093531686</v>
      </c>
      <c r="Z10" s="19" t="n">
        <v>0.146860879758575</v>
      </c>
      <c r="AA10" s="19" t="n">
        <v>0.246735021346388</v>
      </c>
      <c r="AB10" s="19"/>
      <c r="AC10" s="19" t="n">
        <v>0.205387114171494</v>
      </c>
      <c r="AD10" s="19" t="n">
        <v>0.147278786105859</v>
      </c>
      <c r="AE10" s="19" t="n">
        <v>0.160553619294451</v>
      </c>
      <c r="AF10" s="19"/>
      <c r="AG10" s="19" t="n">
        <v>0.204261147978561</v>
      </c>
      <c r="AH10" s="19" t="n">
        <v>0.184086638187059</v>
      </c>
      <c r="AI10" s="19" t="n">
        <v>0.0831209818247756</v>
      </c>
      <c r="AJ10" s="19" t="n">
        <v>0.32664340603892</v>
      </c>
      <c r="AK10" s="19" t="n">
        <v>0.138214324784001</v>
      </c>
      <c r="AL10" s="19"/>
      <c r="AM10" s="19" t="n">
        <v>0.183833525423778</v>
      </c>
      <c r="AN10" s="19" t="n">
        <v>0.202689809230872</v>
      </c>
      <c r="AO10" s="19" t="n">
        <v>0.107954592231027</v>
      </c>
      <c r="AP10" s="19"/>
      <c r="AQ10" s="19" t="n">
        <v>0.164418166026593</v>
      </c>
      <c r="AR10" s="19" t="n">
        <v>0.174709849710422</v>
      </c>
      <c r="AS10" s="19" t="n">
        <v>0.159335579129451</v>
      </c>
      <c r="AT10" s="19" t="n">
        <v>0.210023181030319</v>
      </c>
      <c r="AU10" s="19" t="n">
        <v>0.0714666100319762</v>
      </c>
    </row>
    <row r="11">
      <c r="B11" s="20" t="s">
        <v>219</v>
      </c>
      <c r="C11" s="19" t="n">
        <v>0.361605885047324</v>
      </c>
      <c r="D11" s="19" t="n">
        <v>0.327353912769225</v>
      </c>
      <c r="E11" s="19" t="n">
        <v>0.393899544660841</v>
      </c>
      <c r="F11" s="19"/>
      <c r="G11" s="19" t="n">
        <v>0.304093967060822</v>
      </c>
      <c r="H11" s="19" t="n">
        <v>0.323673296925228</v>
      </c>
      <c r="I11" s="19" t="n">
        <v>0.364307348944205</v>
      </c>
      <c r="J11" s="19" t="n">
        <v>0.437074388387461</v>
      </c>
      <c r="K11" s="19" t="n">
        <v>0.324694820406187</v>
      </c>
      <c r="L11" s="19" t="n">
        <v>0.384727855270361</v>
      </c>
      <c r="M11" s="19"/>
      <c r="N11" s="19" t="n">
        <v>0.306190344611109</v>
      </c>
      <c r="O11" s="19" t="n">
        <v>0.34242542253962</v>
      </c>
      <c r="P11" s="19" t="n">
        <v>0.339890902110546</v>
      </c>
      <c r="Q11" s="19" t="n">
        <v>0.46386925864265</v>
      </c>
      <c r="R11" s="19"/>
      <c r="S11" s="19" t="n">
        <v>0.323990789186232</v>
      </c>
      <c r="T11" s="19" t="n">
        <v>0.357294311185285</v>
      </c>
      <c r="U11" s="19" t="n">
        <v>0.425886785930882</v>
      </c>
      <c r="V11" s="19" t="n">
        <v>0.386443765042898</v>
      </c>
      <c r="W11" s="19" t="n">
        <v>0.406601383616355</v>
      </c>
      <c r="X11" s="19" t="n">
        <v>0.2923946384186</v>
      </c>
      <c r="Y11" s="19" t="n">
        <v>0.427929645405769</v>
      </c>
      <c r="Z11" s="19" t="n">
        <v>0.423274587533554</v>
      </c>
      <c r="AA11" s="19" t="n">
        <v>0.301509018122087</v>
      </c>
      <c r="AB11" s="19"/>
      <c r="AC11" s="19" t="n">
        <v>0.374376189485596</v>
      </c>
      <c r="AD11" s="19" t="n">
        <v>0.333539849527069</v>
      </c>
      <c r="AE11" s="19" t="n">
        <v>0.420551806393294</v>
      </c>
      <c r="AF11" s="19"/>
      <c r="AG11" s="19" t="n">
        <v>0.34235637703165</v>
      </c>
      <c r="AH11" s="19" t="n">
        <v>0.366352080998374</v>
      </c>
      <c r="AI11" s="19" t="n">
        <v>0.361498223185355</v>
      </c>
      <c r="AJ11" s="19" t="n">
        <v>0.441065278782554</v>
      </c>
      <c r="AK11" s="19" t="n">
        <v>0.374530276901144</v>
      </c>
      <c r="AL11" s="19"/>
      <c r="AM11" s="19" t="n">
        <v>0.386265803554433</v>
      </c>
      <c r="AN11" s="19" t="n">
        <v>0.343701482324278</v>
      </c>
      <c r="AO11" s="19" t="n">
        <v>0.397762622624176</v>
      </c>
      <c r="AP11" s="19"/>
      <c r="AQ11" s="19" t="n">
        <v>0.382489160305702</v>
      </c>
      <c r="AR11" s="19" t="n">
        <v>0.391935850202091</v>
      </c>
      <c r="AS11" s="19" t="n">
        <v>0.366944493602387</v>
      </c>
      <c r="AT11" s="19" t="n">
        <v>0.239189806834462</v>
      </c>
      <c r="AU11" s="19" t="n">
        <v>0.111370048887716</v>
      </c>
    </row>
    <row r="12">
      <c r="B12" s="20" t="s">
        <v>220</v>
      </c>
      <c r="C12" s="19" t="n">
        <v>0.0496762726892527</v>
      </c>
      <c r="D12" s="19" t="n">
        <v>0.0415438109135404</v>
      </c>
      <c r="E12" s="19" t="n">
        <v>0.0576260048857336</v>
      </c>
      <c r="F12" s="19"/>
      <c r="G12" s="19" t="n">
        <v>0.0966266973047758</v>
      </c>
      <c r="H12" s="19" t="n">
        <v>0.0315793005737407</v>
      </c>
      <c r="I12" s="19" t="n">
        <v>0.071949973100524</v>
      </c>
      <c r="J12" s="19" t="n">
        <v>0.0365989004083798</v>
      </c>
      <c r="K12" s="19" t="n">
        <v>0.0763308024516024</v>
      </c>
      <c r="L12" s="19" t="n">
        <v>0.0228364024523182</v>
      </c>
      <c r="M12" s="19"/>
      <c r="N12" s="19" t="n">
        <v>0.0568190108267204</v>
      </c>
      <c r="O12" s="19" t="n">
        <v>0.0359334620186291</v>
      </c>
      <c r="P12" s="19" t="n">
        <v>0.0465545502924493</v>
      </c>
      <c r="Q12" s="19" t="n">
        <v>0.0619413204744181</v>
      </c>
      <c r="R12" s="19"/>
      <c r="S12" s="19" t="n">
        <v>0.0550883405683124</v>
      </c>
      <c r="T12" s="19" t="n">
        <v>0.0155944417367179</v>
      </c>
      <c r="U12" s="19" t="n">
        <v>0.0807659543540495</v>
      </c>
      <c r="V12" s="19" t="n">
        <v>0.0613429521949349</v>
      </c>
      <c r="W12" s="19" t="n">
        <v>0.0486213640693508</v>
      </c>
      <c r="X12" s="19" t="n">
        <v>0.0388805364158401</v>
      </c>
      <c r="Y12" s="19" t="n">
        <v>0.0476686881042396</v>
      </c>
      <c r="Z12" s="19" t="n">
        <v>0.119140377877033</v>
      </c>
      <c r="AA12" s="19" t="n">
        <v>0.042754306498229</v>
      </c>
      <c r="AB12" s="19"/>
      <c r="AC12" s="19" t="n">
        <v>0.052716697493471</v>
      </c>
      <c r="AD12" s="19" t="n">
        <v>0.0347569003539152</v>
      </c>
      <c r="AE12" s="19" t="n">
        <v>0.0667308540403201</v>
      </c>
      <c r="AF12" s="19"/>
      <c r="AG12" s="19" t="n">
        <v>0.0440956667117238</v>
      </c>
      <c r="AH12" s="19" t="n">
        <v>0.0410419347060541</v>
      </c>
      <c r="AI12" s="19" t="n">
        <v>0.0262257218546717</v>
      </c>
      <c r="AJ12" s="19" t="n">
        <v>0</v>
      </c>
      <c r="AK12" s="19" t="n">
        <v>0.0690197536089824</v>
      </c>
      <c r="AL12" s="19"/>
      <c r="AM12" s="19" t="n">
        <v>0.0390748598218939</v>
      </c>
      <c r="AN12" s="19" t="n">
        <v>0.0638001648282683</v>
      </c>
      <c r="AO12" s="19" t="n">
        <v>0.037815182876668</v>
      </c>
      <c r="AP12" s="19"/>
      <c r="AQ12" s="19" t="n">
        <v>0.0653056181561812</v>
      </c>
      <c r="AR12" s="19" t="n">
        <v>0.0379692599828758</v>
      </c>
      <c r="AS12" s="19" t="n">
        <v>0.0474421086486971</v>
      </c>
      <c r="AT12" s="19" t="n">
        <v>0.0696716130079734</v>
      </c>
      <c r="AU12" s="19" t="n">
        <v>0.198532429480274</v>
      </c>
    </row>
    <row r="13">
      <c r="B13" s="20" t="s">
        <v>88</v>
      </c>
      <c r="C13" s="21" t="n">
        <v>0.103482634968148</v>
      </c>
      <c r="D13" s="21" t="n">
        <v>0.0932487095596273</v>
      </c>
      <c r="E13" s="21" t="n">
        <v>0.11363450826614</v>
      </c>
      <c r="F13" s="21"/>
      <c r="G13" s="21" t="n">
        <v>0.0509262865781517</v>
      </c>
      <c r="H13" s="21" t="n">
        <v>0.143380825888256</v>
      </c>
      <c r="I13" s="21" t="n">
        <v>0.0954159689449798</v>
      </c>
      <c r="J13" s="21" t="n">
        <v>0.0924608793321289</v>
      </c>
      <c r="K13" s="21" t="n">
        <v>0.0738445563004661</v>
      </c>
      <c r="L13" s="21" t="n">
        <v>0.12423962925662</v>
      </c>
      <c r="M13" s="21"/>
      <c r="N13" s="21" t="n">
        <v>0.0463856118901102</v>
      </c>
      <c r="O13" s="21" t="n">
        <v>0.138431599610765</v>
      </c>
      <c r="P13" s="21" t="n">
        <v>0.0721435436568029</v>
      </c>
      <c r="Q13" s="21" t="n">
        <v>0.150967912932945</v>
      </c>
      <c r="R13" s="21"/>
      <c r="S13" s="21" t="n">
        <v>0.0892045726204298</v>
      </c>
      <c r="T13" s="21" t="n">
        <v>0.106512944457556</v>
      </c>
      <c r="U13" s="21" t="n">
        <v>0.099207602285553</v>
      </c>
      <c r="V13" s="21" t="n">
        <v>0.143406034751931</v>
      </c>
      <c r="W13" s="21" t="n">
        <v>0.0895971769921076</v>
      </c>
      <c r="X13" s="21" t="n">
        <v>0.141960479979712</v>
      </c>
      <c r="Y13" s="21" t="n">
        <v>0.0955388854929717</v>
      </c>
      <c r="Z13" s="21" t="n">
        <v>0.030598410509976</v>
      </c>
      <c r="AA13" s="21" t="n">
        <v>0.0972402696057453</v>
      </c>
      <c r="AB13" s="21"/>
      <c r="AC13" s="21" t="n">
        <v>0.0955567799375879</v>
      </c>
      <c r="AD13" s="21" t="n">
        <v>0.104647513500999</v>
      </c>
      <c r="AE13" s="21" t="n">
        <v>0.114208832557788</v>
      </c>
      <c r="AF13" s="21"/>
      <c r="AG13" s="21" t="n">
        <v>0.0895352600832063</v>
      </c>
      <c r="AH13" s="21" t="n">
        <v>0.0912312146387277</v>
      </c>
      <c r="AI13" s="21" t="n">
        <v>0.147951733347169</v>
      </c>
      <c r="AJ13" s="21" t="n">
        <v>0.0509253741940966</v>
      </c>
      <c r="AK13" s="21" t="n">
        <v>0.158145580687799</v>
      </c>
      <c r="AL13" s="21"/>
      <c r="AM13" s="21" t="n">
        <v>0.0539628354539672</v>
      </c>
      <c r="AN13" s="21" t="n">
        <v>0.0856785156248423</v>
      </c>
      <c r="AO13" s="21" t="n">
        <v>0.118225447450527</v>
      </c>
      <c r="AP13" s="21"/>
      <c r="AQ13" s="21" t="n">
        <v>0.117275763532181</v>
      </c>
      <c r="AR13" s="21" t="n">
        <v>0.137732548582976</v>
      </c>
      <c r="AS13" s="21" t="n">
        <v>0.0866046600806249</v>
      </c>
      <c r="AT13" s="21" t="n">
        <v>0.0750133052648874</v>
      </c>
      <c r="AU13" s="21" t="n">
        <v>0</v>
      </c>
    </row>
    <row r="14">
      <c r="B14" s="18" t="s">
        <v>146</v>
      </c>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224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967</v>
      </c>
      <c r="D7" s="11" t="n">
        <v>455</v>
      </c>
      <c r="E7" s="11" t="n">
        <v>509</v>
      </c>
      <c r="F7" s="11"/>
      <c r="G7" s="11" t="n">
        <v>123</v>
      </c>
      <c r="H7" s="11" t="n">
        <v>108</v>
      </c>
      <c r="I7" s="11" t="n">
        <v>180</v>
      </c>
      <c r="J7" s="11" t="n">
        <v>175</v>
      </c>
      <c r="K7" s="11" t="n">
        <v>168</v>
      </c>
      <c r="L7" s="11" t="n">
        <v>213</v>
      </c>
      <c r="M7" s="11"/>
      <c r="N7" s="11" t="n">
        <v>303</v>
      </c>
      <c r="O7" s="11" t="n">
        <v>259</v>
      </c>
      <c r="P7" s="11" t="n">
        <v>180</v>
      </c>
      <c r="Q7" s="11" t="n">
        <v>223</v>
      </c>
      <c r="R7" s="11"/>
      <c r="S7" s="11" t="n">
        <v>164</v>
      </c>
      <c r="T7" s="11" t="n">
        <v>170</v>
      </c>
      <c r="U7" s="11" t="n">
        <v>107</v>
      </c>
      <c r="V7" s="11" t="n">
        <v>105</v>
      </c>
      <c r="W7" s="11" t="n">
        <v>85</v>
      </c>
      <c r="X7" s="11" t="n">
        <v>109</v>
      </c>
      <c r="Y7" s="11" t="n">
        <v>101</v>
      </c>
      <c r="Z7" s="11" t="n">
        <v>46</v>
      </c>
      <c r="AA7" s="11" t="n">
        <v>80</v>
      </c>
      <c r="AB7" s="11"/>
      <c r="AC7" s="11" t="n">
        <v>363</v>
      </c>
      <c r="AD7" s="11" t="n">
        <v>416</v>
      </c>
      <c r="AE7" s="11" t="n">
        <v>111</v>
      </c>
      <c r="AF7" s="11"/>
      <c r="AG7" s="11" t="n">
        <v>407</v>
      </c>
      <c r="AH7" s="11" t="n">
        <v>268</v>
      </c>
      <c r="AI7" s="11" t="n">
        <v>63</v>
      </c>
      <c r="AJ7" s="11" t="n">
        <v>8</v>
      </c>
      <c r="AK7" s="11" t="n">
        <v>123</v>
      </c>
      <c r="AL7" s="11"/>
      <c r="AM7" s="11" t="n">
        <v>240</v>
      </c>
      <c r="AN7" s="11" t="n">
        <v>321</v>
      </c>
      <c r="AO7" s="11" t="n">
        <v>59</v>
      </c>
      <c r="AP7" s="11"/>
      <c r="AQ7" s="11" t="n">
        <v>235</v>
      </c>
      <c r="AR7" s="11" t="n">
        <v>200</v>
      </c>
      <c r="AS7" s="11" t="n">
        <v>269</v>
      </c>
      <c r="AT7" s="11" t="n">
        <v>126</v>
      </c>
      <c r="AU7" s="11" t="n">
        <v>17</v>
      </c>
    </row>
    <row r="8" ht="30" customHeight="1">
      <c r="B8" s="12" t="s">
        <v>20</v>
      </c>
      <c r="C8" s="12" t="n">
        <v>974</v>
      </c>
      <c r="D8" s="12" t="n">
        <v>461</v>
      </c>
      <c r="E8" s="12" t="n">
        <v>510</v>
      </c>
      <c r="F8" s="12"/>
      <c r="G8" s="12" t="n">
        <v>113</v>
      </c>
      <c r="H8" s="12" t="n">
        <v>165</v>
      </c>
      <c r="I8" s="12" t="n">
        <v>163</v>
      </c>
      <c r="J8" s="12" t="n">
        <v>157</v>
      </c>
      <c r="K8" s="12" t="n">
        <v>165</v>
      </c>
      <c r="L8" s="12" t="n">
        <v>212</v>
      </c>
      <c r="M8" s="12"/>
      <c r="N8" s="12" t="n">
        <v>272</v>
      </c>
      <c r="O8" s="12" t="n">
        <v>248</v>
      </c>
      <c r="P8" s="12" t="n">
        <v>208</v>
      </c>
      <c r="Q8" s="12" t="n">
        <v>244</v>
      </c>
      <c r="R8" s="12"/>
      <c r="S8" s="12" t="n">
        <v>152</v>
      </c>
      <c r="T8" s="12" t="n">
        <v>162</v>
      </c>
      <c r="U8" s="12" t="n">
        <v>111</v>
      </c>
      <c r="V8" s="12" t="n">
        <v>99</v>
      </c>
      <c r="W8" s="12" t="n">
        <v>81</v>
      </c>
      <c r="X8" s="12" t="n">
        <v>110</v>
      </c>
      <c r="Y8" s="12" t="n">
        <v>98</v>
      </c>
      <c r="Z8" s="12" t="n">
        <v>40</v>
      </c>
      <c r="AA8" s="12" t="n">
        <v>120</v>
      </c>
      <c r="AB8" s="12"/>
      <c r="AC8" s="12" t="n">
        <v>369</v>
      </c>
      <c r="AD8" s="12" t="n">
        <v>413</v>
      </c>
      <c r="AE8" s="12" t="n">
        <v>120</v>
      </c>
      <c r="AF8" s="12"/>
      <c r="AG8" s="12" t="n">
        <v>411</v>
      </c>
      <c r="AH8" s="12" t="n">
        <v>271</v>
      </c>
      <c r="AI8" s="12" t="n">
        <v>60</v>
      </c>
      <c r="AJ8" s="12" t="n">
        <v>7</v>
      </c>
      <c r="AK8" s="12" t="n">
        <v>125</v>
      </c>
      <c r="AL8" s="12"/>
      <c r="AM8" s="12" t="n">
        <v>246</v>
      </c>
      <c r="AN8" s="12" t="n">
        <v>319</v>
      </c>
      <c r="AO8" s="12" t="n">
        <v>56</v>
      </c>
      <c r="AP8" s="12"/>
      <c r="AQ8" s="12" t="n">
        <v>248</v>
      </c>
      <c r="AR8" s="12" t="n">
        <v>203</v>
      </c>
      <c r="AS8" s="12" t="n">
        <v>273</v>
      </c>
      <c r="AT8" s="12" t="n">
        <v>120</v>
      </c>
      <c r="AU8" s="12" t="n">
        <v>14</v>
      </c>
    </row>
    <row r="9">
      <c r="B9" s="20" t="s">
        <v>222</v>
      </c>
      <c r="C9" s="19" t="n">
        <v>0.159625616206924</v>
      </c>
      <c r="D9" s="19" t="n">
        <v>0.201081489520237</v>
      </c>
      <c r="E9" s="19" t="n">
        <v>0.123190525364088</v>
      </c>
      <c r="F9" s="19"/>
      <c r="G9" s="19" t="n">
        <v>0.277366008416938</v>
      </c>
      <c r="H9" s="19" t="n">
        <v>0.113616463210737</v>
      </c>
      <c r="I9" s="19" t="n">
        <v>0.189689313424117</v>
      </c>
      <c r="J9" s="19" t="n">
        <v>0.150534097682462</v>
      </c>
      <c r="K9" s="19" t="n">
        <v>0.178996803133505</v>
      </c>
      <c r="L9" s="19" t="n">
        <v>0.101294262004855</v>
      </c>
      <c r="M9" s="19"/>
      <c r="N9" s="19" t="n">
        <v>0.184917710437085</v>
      </c>
      <c r="O9" s="19" t="n">
        <v>0.149428519827055</v>
      </c>
      <c r="P9" s="19" t="n">
        <v>0.182060489898673</v>
      </c>
      <c r="Q9" s="19" t="n">
        <v>0.123934472373242</v>
      </c>
      <c r="R9" s="19"/>
      <c r="S9" s="19" t="n">
        <v>0.225705899636285</v>
      </c>
      <c r="T9" s="19" t="n">
        <v>0.153646347615452</v>
      </c>
      <c r="U9" s="19" t="n">
        <v>0.0884993147191264</v>
      </c>
      <c r="V9" s="19" t="n">
        <v>0.109331360160869</v>
      </c>
      <c r="W9" s="19" t="n">
        <v>0.231106349368181</v>
      </c>
      <c r="X9" s="19" t="n">
        <v>0.148441442709082</v>
      </c>
      <c r="Y9" s="19" t="n">
        <v>0.188060145538829</v>
      </c>
      <c r="Z9" s="19" t="n">
        <v>0.139506118085422</v>
      </c>
      <c r="AA9" s="19" t="n">
        <v>0.13666250728584</v>
      </c>
      <c r="AB9" s="19"/>
      <c r="AC9" s="19" t="n">
        <v>0.126261315746223</v>
      </c>
      <c r="AD9" s="19" t="n">
        <v>0.177450565574814</v>
      </c>
      <c r="AE9" s="19" t="n">
        <v>0.152917151322087</v>
      </c>
      <c r="AF9" s="19"/>
      <c r="AG9" s="19" t="n">
        <v>0.124174557918598</v>
      </c>
      <c r="AH9" s="19" t="n">
        <v>0.202891575816118</v>
      </c>
      <c r="AI9" s="19" t="n">
        <v>0.0878142782174061</v>
      </c>
      <c r="AJ9" s="19" t="n">
        <v>0.124479150962086</v>
      </c>
      <c r="AK9" s="19" t="n">
        <v>0.1704844032176</v>
      </c>
      <c r="AL9" s="19"/>
      <c r="AM9" s="19" t="n">
        <v>0.139497843832336</v>
      </c>
      <c r="AN9" s="19" t="n">
        <v>0.210105438321372</v>
      </c>
      <c r="AO9" s="19" t="n">
        <v>0.0868743377373924</v>
      </c>
      <c r="AP9" s="19"/>
      <c r="AQ9" s="19" t="n">
        <v>0.130198578501435</v>
      </c>
      <c r="AR9" s="19" t="n">
        <v>0.165138909995264</v>
      </c>
      <c r="AS9" s="19" t="n">
        <v>0.180870238463125</v>
      </c>
      <c r="AT9" s="19" t="n">
        <v>0.236163154571995</v>
      </c>
      <c r="AU9" s="19" t="n">
        <v>0.0650902831773034</v>
      </c>
    </row>
    <row r="10">
      <c r="B10" s="20" t="s">
        <v>223</v>
      </c>
      <c r="C10" s="19" t="n">
        <v>0.230421771994911</v>
      </c>
      <c r="D10" s="19" t="n">
        <v>0.290958244703704</v>
      </c>
      <c r="E10" s="19" t="n">
        <v>0.177199455386125</v>
      </c>
      <c r="F10" s="19"/>
      <c r="G10" s="19" t="n">
        <v>0.264801435377859</v>
      </c>
      <c r="H10" s="19" t="n">
        <v>0.306546862003726</v>
      </c>
      <c r="I10" s="19" t="n">
        <v>0.25419100675169</v>
      </c>
      <c r="J10" s="19" t="n">
        <v>0.219473859437403</v>
      </c>
      <c r="K10" s="19" t="n">
        <v>0.150808303824971</v>
      </c>
      <c r="L10" s="19" t="n">
        <v>0.204860914522086</v>
      </c>
      <c r="M10" s="19"/>
      <c r="N10" s="19" t="n">
        <v>0.217629034830279</v>
      </c>
      <c r="O10" s="19" t="n">
        <v>0.221470865105403</v>
      </c>
      <c r="P10" s="19" t="n">
        <v>0.261616683666931</v>
      </c>
      <c r="Q10" s="19" t="n">
        <v>0.22483938980045</v>
      </c>
      <c r="R10" s="19"/>
      <c r="S10" s="19" t="n">
        <v>0.330727555989883</v>
      </c>
      <c r="T10" s="19" t="n">
        <v>0.186670873791551</v>
      </c>
      <c r="U10" s="19" t="n">
        <v>0.189074615445208</v>
      </c>
      <c r="V10" s="19" t="n">
        <v>0.259453979297747</v>
      </c>
      <c r="W10" s="19" t="n">
        <v>0.15733259060771</v>
      </c>
      <c r="X10" s="19" t="n">
        <v>0.23028397886349</v>
      </c>
      <c r="Y10" s="19" t="n">
        <v>0.145547140205389</v>
      </c>
      <c r="Z10" s="19" t="n">
        <v>0.201354246256083</v>
      </c>
      <c r="AA10" s="19" t="n">
        <v>0.304198925122512</v>
      </c>
      <c r="AB10" s="19"/>
      <c r="AC10" s="19" t="n">
        <v>0.281105827342596</v>
      </c>
      <c r="AD10" s="19" t="n">
        <v>0.194264640315805</v>
      </c>
      <c r="AE10" s="19" t="n">
        <v>0.197760338621811</v>
      </c>
      <c r="AF10" s="19"/>
      <c r="AG10" s="19" t="n">
        <v>0.2455910100498</v>
      </c>
      <c r="AH10" s="19" t="n">
        <v>0.217615536999042</v>
      </c>
      <c r="AI10" s="19" t="n">
        <v>0.286009353945654</v>
      </c>
      <c r="AJ10" s="19" t="n">
        <v>0.589825342299531</v>
      </c>
      <c r="AK10" s="19" t="n">
        <v>0.16701344713927</v>
      </c>
      <c r="AL10" s="19"/>
      <c r="AM10" s="19" t="n">
        <v>0.282569699527511</v>
      </c>
      <c r="AN10" s="19" t="n">
        <v>0.22088351823189</v>
      </c>
      <c r="AO10" s="19" t="n">
        <v>0.216276900662873</v>
      </c>
      <c r="AP10" s="19"/>
      <c r="AQ10" s="19" t="n">
        <v>0.248473460096802</v>
      </c>
      <c r="AR10" s="19" t="n">
        <v>0.25140438019893</v>
      </c>
      <c r="AS10" s="19" t="n">
        <v>0.187984880748273</v>
      </c>
      <c r="AT10" s="19" t="n">
        <v>0.213837572545629</v>
      </c>
      <c r="AU10" s="19" t="n">
        <v>0.158162486840469</v>
      </c>
    </row>
    <row r="11">
      <c r="B11" s="20" t="s">
        <v>219</v>
      </c>
      <c r="C11" s="19" t="n">
        <v>0.435152648243613</v>
      </c>
      <c r="D11" s="19" t="n">
        <v>0.35006654471907</v>
      </c>
      <c r="E11" s="19" t="n">
        <v>0.510796793488963</v>
      </c>
      <c r="F11" s="19"/>
      <c r="G11" s="19" t="n">
        <v>0.303454708552968</v>
      </c>
      <c r="H11" s="19" t="n">
        <v>0.443685924275199</v>
      </c>
      <c r="I11" s="19" t="n">
        <v>0.350727042631399</v>
      </c>
      <c r="J11" s="19" t="n">
        <v>0.436427659060587</v>
      </c>
      <c r="K11" s="19" t="n">
        <v>0.481764595568028</v>
      </c>
      <c r="L11" s="19" t="n">
        <v>0.52623051437399</v>
      </c>
      <c r="M11" s="19"/>
      <c r="N11" s="19" t="n">
        <v>0.429079526206698</v>
      </c>
      <c r="O11" s="19" t="n">
        <v>0.458805797338569</v>
      </c>
      <c r="P11" s="19" t="n">
        <v>0.408250005553913</v>
      </c>
      <c r="Q11" s="19" t="n">
        <v>0.440522413549471</v>
      </c>
      <c r="R11" s="19"/>
      <c r="S11" s="19" t="n">
        <v>0.304796506096759</v>
      </c>
      <c r="T11" s="19" t="n">
        <v>0.479476674195021</v>
      </c>
      <c r="U11" s="19" t="n">
        <v>0.514395232980783</v>
      </c>
      <c r="V11" s="19" t="n">
        <v>0.458736042066413</v>
      </c>
      <c r="W11" s="19" t="n">
        <v>0.398162399826589</v>
      </c>
      <c r="X11" s="19" t="n">
        <v>0.418271743607057</v>
      </c>
      <c r="Y11" s="19" t="n">
        <v>0.494166400820345</v>
      </c>
      <c r="Z11" s="19" t="n">
        <v>0.430173128766284</v>
      </c>
      <c r="AA11" s="19" t="n">
        <v>0.442139576451673</v>
      </c>
      <c r="AB11" s="19"/>
      <c r="AC11" s="19" t="n">
        <v>0.434096465908724</v>
      </c>
      <c r="AD11" s="19" t="n">
        <v>0.464535320193005</v>
      </c>
      <c r="AE11" s="19" t="n">
        <v>0.391118822297853</v>
      </c>
      <c r="AF11" s="19"/>
      <c r="AG11" s="19" t="n">
        <v>0.48291700645465</v>
      </c>
      <c r="AH11" s="19" t="n">
        <v>0.424724081719245</v>
      </c>
      <c r="AI11" s="19" t="n">
        <v>0.407057118022223</v>
      </c>
      <c r="AJ11" s="19" t="n">
        <v>0</v>
      </c>
      <c r="AK11" s="19" t="n">
        <v>0.390396155443248</v>
      </c>
      <c r="AL11" s="19"/>
      <c r="AM11" s="19" t="n">
        <v>0.470958291587176</v>
      </c>
      <c r="AN11" s="19" t="n">
        <v>0.418646815446906</v>
      </c>
      <c r="AO11" s="19" t="n">
        <v>0.475309875925556</v>
      </c>
      <c r="AP11" s="19"/>
      <c r="AQ11" s="19" t="n">
        <v>0.445291981359564</v>
      </c>
      <c r="AR11" s="19" t="n">
        <v>0.35963639643671</v>
      </c>
      <c r="AS11" s="19" t="n">
        <v>0.482721868974771</v>
      </c>
      <c r="AT11" s="19" t="n">
        <v>0.400779863686472</v>
      </c>
      <c r="AU11" s="19" t="n">
        <v>0.543449320073172</v>
      </c>
    </row>
    <row r="12">
      <c r="B12" s="20" t="s">
        <v>220</v>
      </c>
      <c r="C12" s="19" t="n">
        <v>0.0709343402872157</v>
      </c>
      <c r="D12" s="19" t="n">
        <v>0.0640960525011337</v>
      </c>
      <c r="E12" s="19" t="n">
        <v>0.0775813059789524</v>
      </c>
      <c r="F12" s="19"/>
      <c r="G12" s="19" t="n">
        <v>0.0799536828582165</v>
      </c>
      <c r="H12" s="19" t="n">
        <v>0.0566571848742959</v>
      </c>
      <c r="I12" s="19" t="n">
        <v>0.0642432234774033</v>
      </c>
      <c r="J12" s="19" t="n">
        <v>0.0676061885345414</v>
      </c>
      <c r="K12" s="19" t="n">
        <v>0.114026162225552</v>
      </c>
      <c r="L12" s="19" t="n">
        <v>0.0512506839765494</v>
      </c>
      <c r="M12" s="19"/>
      <c r="N12" s="19" t="n">
        <v>0.0744011183449053</v>
      </c>
      <c r="O12" s="19" t="n">
        <v>0.0695265442466659</v>
      </c>
      <c r="P12" s="19" t="n">
        <v>0.0583979020698405</v>
      </c>
      <c r="Q12" s="19" t="n">
        <v>0.0797329398379924</v>
      </c>
      <c r="R12" s="19"/>
      <c r="S12" s="19" t="n">
        <v>0.0704065442283307</v>
      </c>
      <c r="T12" s="19" t="n">
        <v>0.0569721935993622</v>
      </c>
      <c r="U12" s="19" t="n">
        <v>0.133867375330016</v>
      </c>
      <c r="V12" s="19" t="n">
        <v>0.0743450209824499</v>
      </c>
      <c r="W12" s="19" t="n">
        <v>0.0804005483230554</v>
      </c>
      <c r="X12" s="19" t="n">
        <v>0.0509627263931925</v>
      </c>
      <c r="Y12" s="19" t="n">
        <v>0.0609674388940628</v>
      </c>
      <c r="Z12" s="19" t="n">
        <v>0.0790828624952459</v>
      </c>
      <c r="AA12" s="19" t="n">
        <v>0.0469984625382494</v>
      </c>
      <c r="AB12" s="19"/>
      <c r="AC12" s="19" t="n">
        <v>0.0628188500036793</v>
      </c>
      <c r="AD12" s="19" t="n">
        <v>0.0713865492817567</v>
      </c>
      <c r="AE12" s="19" t="n">
        <v>0.0701303097498425</v>
      </c>
      <c r="AF12" s="19"/>
      <c r="AG12" s="19" t="n">
        <v>0.0648147813886744</v>
      </c>
      <c r="AH12" s="19" t="n">
        <v>0.0674552394860465</v>
      </c>
      <c r="AI12" s="19" t="n">
        <v>0.0638833359423282</v>
      </c>
      <c r="AJ12" s="19" t="n">
        <v>0</v>
      </c>
      <c r="AK12" s="19" t="n">
        <v>0.0909741162721269</v>
      </c>
      <c r="AL12" s="19"/>
      <c r="AM12" s="19" t="n">
        <v>0.0553590987685853</v>
      </c>
      <c r="AN12" s="19" t="n">
        <v>0.073539203138396</v>
      </c>
      <c r="AO12" s="19" t="n">
        <v>0.0746162649441841</v>
      </c>
      <c r="AP12" s="19"/>
      <c r="AQ12" s="19" t="n">
        <v>0.0586273753753065</v>
      </c>
      <c r="AR12" s="19" t="n">
        <v>0.0994380092828753</v>
      </c>
      <c r="AS12" s="19" t="n">
        <v>0.0666990447177901</v>
      </c>
      <c r="AT12" s="19" t="n">
        <v>0.070395166675865</v>
      </c>
      <c r="AU12" s="19" t="n">
        <v>0.057055403736142</v>
      </c>
    </row>
    <row r="13">
      <c r="B13" s="20" t="s">
        <v>88</v>
      </c>
      <c r="C13" s="21" t="n">
        <v>0.103865623267337</v>
      </c>
      <c r="D13" s="21" t="n">
        <v>0.0937976685558548</v>
      </c>
      <c r="E13" s="21" t="n">
        <v>0.111231919781871</v>
      </c>
      <c r="F13" s="21"/>
      <c r="G13" s="21" t="n">
        <v>0.0744241647940185</v>
      </c>
      <c r="H13" s="21" t="n">
        <v>0.0794935656360415</v>
      </c>
      <c r="I13" s="21" t="n">
        <v>0.14114941371539</v>
      </c>
      <c r="J13" s="21" t="n">
        <v>0.125958195285006</v>
      </c>
      <c r="K13" s="21" t="n">
        <v>0.0744041352479437</v>
      </c>
      <c r="L13" s="21" t="n">
        <v>0.11636362512252</v>
      </c>
      <c r="M13" s="21"/>
      <c r="N13" s="21" t="n">
        <v>0.0939726101810325</v>
      </c>
      <c r="O13" s="21" t="n">
        <v>0.100768273482307</v>
      </c>
      <c r="P13" s="21" t="n">
        <v>0.0896749188106423</v>
      </c>
      <c r="Q13" s="21" t="n">
        <v>0.130970784438845</v>
      </c>
      <c r="R13" s="21"/>
      <c r="S13" s="21" t="n">
        <v>0.068363494048742</v>
      </c>
      <c r="T13" s="21" t="n">
        <v>0.123233910798613</v>
      </c>
      <c r="U13" s="21" t="n">
        <v>0.0741634615248667</v>
      </c>
      <c r="V13" s="21" t="n">
        <v>0.0981335974925218</v>
      </c>
      <c r="W13" s="21" t="n">
        <v>0.132998111874464</v>
      </c>
      <c r="X13" s="21" t="n">
        <v>0.152040108427179</v>
      </c>
      <c r="Y13" s="21" t="n">
        <v>0.111258874541374</v>
      </c>
      <c r="Z13" s="21" t="n">
        <v>0.149883644396965</v>
      </c>
      <c r="AA13" s="21" t="n">
        <v>0.0700005286017255</v>
      </c>
      <c r="AB13" s="21"/>
      <c r="AC13" s="21" t="n">
        <v>0.0957175409987779</v>
      </c>
      <c r="AD13" s="21" t="n">
        <v>0.0923629246346194</v>
      </c>
      <c r="AE13" s="21" t="n">
        <v>0.188073378008406</v>
      </c>
      <c r="AF13" s="21"/>
      <c r="AG13" s="21" t="n">
        <v>0.0825026441882771</v>
      </c>
      <c r="AH13" s="21" t="n">
        <v>0.0873135659795485</v>
      </c>
      <c r="AI13" s="21" t="n">
        <v>0.155235913872389</v>
      </c>
      <c r="AJ13" s="21" t="n">
        <v>0.285695506738384</v>
      </c>
      <c r="AK13" s="21" t="n">
        <v>0.181131877927755</v>
      </c>
      <c r="AL13" s="21"/>
      <c r="AM13" s="21" t="n">
        <v>0.0516150662843919</v>
      </c>
      <c r="AN13" s="21" t="n">
        <v>0.0768250248614357</v>
      </c>
      <c r="AO13" s="21" t="n">
        <v>0.146922620729994</v>
      </c>
      <c r="AP13" s="21"/>
      <c r="AQ13" s="21" t="n">
        <v>0.117408604666893</v>
      </c>
      <c r="AR13" s="21" t="n">
        <v>0.12438230408622</v>
      </c>
      <c r="AS13" s="21" t="n">
        <v>0.0817239670960403</v>
      </c>
      <c r="AT13" s="21" t="n">
        <v>0.0788242425200395</v>
      </c>
      <c r="AU13" s="21" t="n">
        <v>0.176242506172914</v>
      </c>
    </row>
    <row r="14">
      <c r="B14" s="18" t="s">
        <v>146</v>
      </c>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227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1006</v>
      </c>
      <c r="D7" s="11" t="n">
        <v>505</v>
      </c>
      <c r="E7" s="11" t="n">
        <v>496</v>
      </c>
      <c r="F7" s="11"/>
      <c r="G7" s="11" t="n">
        <v>113</v>
      </c>
      <c r="H7" s="11" t="n">
        <v>112</v>
      </c>
      <c r="I7" s="11" t="n">
        <v>179</v>
      </c>
      <c r="J7" s="11" t="n">
        <v>193</v>
      </c>
      <c r="K7" s="11" t="n">
        <v>160</v>
      </c>
      <c r="L7" s="11" t="n">
        <v>249</v>
      </c>
      <c r="M7" s="11"/>
      <c r="N7" s="11" t="n">
        <v>289</v>
      </c>
      <c r="O7" s="11" t="n">
        <v>269</v>
      </c>
      <c r="P7" s="11" t="n">
        <v>200</v>
      </c>
      <c r="Q7" s="11" t="n">
        <v>245</v>
      </c>
      <c r="R7" s="11"/>
      <c r="S7" s="11" t="n">
        <v>166</v>
      </c>
      <c r="T7" s="11" t="n">
        <v>164</v>
      </c>
      <c r="U7" s="11" t="n">
        <v>95</v>
      </c>
      <c r="V7" s="11" t="n">
        <v>120</v>
      </c>
      <c r="W7" s="11" t="n">
        <v>96</v>
      </c>
      <c r="X7" s="11" t="n">
        <v>117</v>
      </c>
      <c r="Y7" s="11" t="n">
        <v>102</v>
      </c>
      <c r="Z7" s="11" t="n">
        <v>66</v>
      </c>
      <c r="AA7" s="11" t="n">
        <v>80</v>
      </c>
      <c r="AB7" s="11"/>
      <c r="AC7" s="11" t="n">
        <v>395</v>
      </c>
      <c r="AD7" s="11" t="n">
        <v>403</v>
      </c>
      <c r="AE7" s="11" t="n">
        <v>131</v>
      </c>
      <c r="AF7" s="11"/>
      <c r="AG7" s="11" t="n">
        <v>405</v>
      </c>
      <c r="AH7" s="11" t="n">
        <v>271</v>
      </c>
      <c r="AI7" s="11" t="n">
        <v>79</v>
      </c>
      <c r="AJ7" s="11" t="n">
        <v>19</v>
      </c>
      <c r="AK7" s="11" t="n">
        <v>119</v>
      </c>
      <c r="AL7" s="11"/>
      <c r="AM7" s="11" t="n">
        <v>219</v>
      </c>
      <c r="AN7" s="11" t="n">
        <v>330</v>
      </c>
      <c r="AO7" s="11" t="n">
        <v>73</v>
      </c>
      <c r="AP7" s="11"/>
      <c r="AQ7" s="11" t="n">
        <v>223</v>
      </c>
      <c r="AR7" s="11" t="n">
        <v>254</v>
      </c>
      <c r="AS7" s="11" t="n">
        <v>259</v>
      </c>
      <c r="AT7" s="11" t="n">
        <v>120</v>
      </c>
      <c r="AU7" s="11" t="n">
        <v>11</v>
      </c>
    </row>
    <row r="8" ht="30" customHeight="1">
      <c r="B8" s="12" t="s">
        <v>20</v>
      </c>
      <c r="C8" s="12" t="n">
        <v>1004</v>
      </c>
      <c r="D8" s="12" t="n">
        <v>493</v>
      </c>
      <c r="E8" s="12" t="n">
        <v>505</v>
      </c>
      <c r="F8" s="12"/>
      <c r="G8" s="12" t="n">
        <v>97</v>
      </c>
      <c r="H8" s="12" t="n">
        <v>165</v>
      </c>
      <c r="I8" s="12" t="n">
        <v>162</v>
      </c>
      <c r="J8" s="12" t="n">
        <v>177</v>
      </c>
      <c r="K8" s="12" t="n">
        <v>158</v>
      </c>
      <c r="L8" s="12" t="n">
        <v>245</v>
      </c>
      <c r="M8" s="12"/>
      <c r="N8" s="12" t="n">
        <v>257</v>
      </c>
      <c r="O8" s="12" t="n">
        <v>253</v>
      </c>
      <c r="P8" s="12" t="n">
        <v>228</v>
      </c>
      <c r="Q8" s="12" t="n">
        <v>262</v>
      </c>
      <c r="R8" s="12"/>
      <c r="S8" s="12" t="n">
        <v>150</v>
      </c>
      <c r="T8" s="12" t="n">
        <v>154</v>
      </c>
      <c r="U8" s="12" t="n">
        <v>98</v>
      </c>
      <c r="V8" s="12" t="n">
        <v>116</v>
      </c>
      <c r="W8" s="12" t="n">
        <v>91</v>
      </c>
      <c r="X8" s="12" t="n">
        <v>116</v>
      </c>
      <c r="Y8" s="12" t="n">
        <v>102</v>
      </c>
      <c r="Z8" s="12" t="n">
        <v>60</v>
      </c>
      <c r="AA8" s="12" t="n">
        <v>118</v>
      </c>
      <c r="AB8" s="12"/>
      <c r="AC8" s="12" t="n">
        <v>395</v>
      </c>
      <c r="AD8" s="12" t="n">
        <v>399</v>
      </c>
      <c r="AE8" s="12" t="n">
        <v>139</v>
      </c>
      <c r="AF8" s="12"/>
      <c r="AG8" s="12" t="n">
        <v>396</v>
      </c>
      <c r="AH8" s="12" t="n">
        <v>283</v>
      </c>
      <c r="AI8" s="12" t="n">
        <v>74</v>
      </c>
      <c r="AJ8" s="12" t="n">
        <v>18</v>
      </c>
      <c r="AK8" s="12" t="n">
        <v>122</v>
      </c>
      <c r="AL8" s="12"/>
      <c r="AM8" s="12" t="n">
        <v>215</v>
      </c>
      <c r="AN8" s="12" t="n">
        <v>342</v>
      </c>
      <c r="AO8" s="12" t="n">
        <v>65</v>
      </c>
      <c r="AP8" s="12"/>
      <c r="AQ8" s="12" t="n">
        <v>237</v>
      </c>
      <c r="AR8" s="12" t="n">
        <v>253</v>
      </c>
      <c r="AS8" s="12" t="n">
        <v>254</v>
      </c>
      <c r="AT8" s="12" t="n">
        <v>117</v>
      </c>
      <c r="AU8" s="12" t="n">
        <v>9</v>
      </c>
    </row>
    <row r="9">
      <c r="B9" s="20" t="s">
        <v>225</v>
      </c>
      <c r="C9" s="19" t="n">
        <v>0.136747687911896</v>
      </c>
      <c r="D9" s="19" t="n">
        <v>0.159732312366372</v>
      </c>
      <c r="E9" s="19" t="n">
        <v>0.115703027164622</v>
      </c>
      <c r="F9" s="19"/>
      <c r="G9" s="19" t="n">
        <v>0.141414721860186</v>
      </c>
      <c r="H9" s="19" t="n">
        <v>0.244658733557087</v>
      </c>
      <c r="I9" s="19" t="n">
        <v>0.157972048577264</v>
      </c>
      <c r="J9" s="19" t="n">
        <v>0.110027033329663</v>
      </c>
      <c r="K9" s="19" t="n">
        <v>0.0961248376617866</v>
      </c>
      <c r="L9" s="19" t="n">
        <v>0.093719164324738</v>
      </c>
      <c r="M9" s="19"/>
      <c r="N9" s="19" t="n">
        <v>0.151094924648894</v>
      </c>
      <c r="O9" s="19" t="n">
        <v>0.132362210072376</v>
      </c>
      <c r="P9" s="19" t="n">
        <v>0.167362075738573</v>
      </c>
      <c r="Q9" s="19" t="n">
        <v>0.102039576773529</v>
      </c>
      <c r="R9" s="19"/>
      <c r="S9" s="19" t="n">
        <v>0.198178557761813</v>
      </c>
      <c r="T9" s="19" t="n">
        <v>0.156998080410019</v>
      </c>
      <c r="U9" s="19" t="n">
        <v>0.0365414810281479</v>
      </c>
      <c r="V9" s="19" t="n">
        <v>0.120937007780005</v>
      </c>
      <c r="W9" s="19" t="n">
        <v>0.138471328668473</v>
      </c>
      <c r="X9" s="19" t="n">
        <v>0.178267611686307</v>
      </c>
      <c r="Y9" s="19" t="n">
        <v>0.107864994617354</v>
      </c>
      <c r="Z9" s="19" t="n">
        <v>0.131645046169712</v>
      </c>
      <c r="AA9" s="19" t="n">
        <v>0.116350162031573</v>
      </c>
      <c r="AB9" s="19"/>
      <c r="AC9" s="19" t="n">
        <v>0.131773460416063</v>
      </c>
      <c r="AD9" s="19" t="n">
        <v>0.155301055178998</v>
      </c>
      <c r="AE9" s="19" t="n">
        <v>0.15038242829641</v>
      </c>
      <c r="AF9" s="19"/>
      <c r="AG9" s="19" t="n">
        <v>0.136384861042274</v>
      </c>
      <c r="AH9" s="19" t="n">
        <v>0.180635688769546</v>
      </c>
      <c r="AI9" s="19" t="n">
        <v>0.113329301631006</v>
      </c>
      <c r="AJ9" s="19" t="n">
        <v>0.140811403015271</v>
      </c>
      <c r="AK9" s="19" t="n">
        <v>0.115154392427342</v>
      </c>
      <c r="AL9" s="19"/>
      <c r="AM9" s="19" t="n">
        <v>0.179617803870176</v>
      </c>
      <c r="AN9" s="19" t="n">
        <v>0.166993380267476</v>
      </c>
      <c r="AO9" s="19" t="n">
        <v>0.156565658046958</v>
      </c>
      <c r="AP9" s="19"/>
      <c r="AQ9" s="19" t="n">
        <v>0.113399260579728</v>
      </c>
      <c r="AR9" s="19" t="n">
        <v>0.144409708904356</v>
      </c>
      <c r="AS9" s="19" t="n">
        <v>0.150907915323787</v>
      </c>
      <c r="AT9" s="19" t="n">
        <v>0.184643928794331</v>
      </c>
      <c r="AU9" s="19" t="n">
        <v>0.0728498311594753</v>
      </c>
    </row>
    <row r="10">
      <c r="B10" s="20" t="s">
        <v>226</v>
      </c>
      <c r="C10" s="19" t="n">
        <v>0.231276950848164</v>
      </c>
      <c r="D10" s="19" t="n">
        <v>0.281477247750712</v>
      </c>
      <c r="E10" s="19" t="n">
        <v>0.182752267487406</v>
      </c>
      <c r="F10" s="19"/>
      <c r="G10" s="19" t="n">
        <v>0.246002337467427</v>
      </c>
      <c r="H10" s="19" t="n">
        <v>0.182478194607421</v>
      </c>
      <c r="I10" s="19" t="n">
        <v>0.240781285255105</v>
      </c>
      <c r="J10" s="19" t="n">
        <v>0.239891395836757</v>
      </c>
      <c r="K10" s="19" t="n">
        <v>0.232486128978204</v>
      </c>
      <c r="L10" s="19" t="n">
        <v>0.244979585921232</v>
      </c>
      <c r="M10" s="19"/>
      <c r="N10" s="19" t="n">
        <v>0.184251040853988</v>
      </c>
      <c r="O10" s="19" t="n">
        <v>0.223316726744334</v>
      </c>
      <c r="P10" s="19" t="n">
        <v>0.272391789279116</v>
      </c>
      <c r="Q10" s="19" t="n">
        <v>0.248233657401552</v>
      </c>
      <c r="R10" s="19"/>
      <c r="S10" s="19" t="n">
        <v>0.186734753655524</v>
      </c>
      <c r="T10" s="19" t="n">
        <v>0.195391623070666</v>
      </c>
      <c r="U10" s="19" t="n">
        <v>0.237976592484904</v>
      </c>
      <c r="V10" s="19" t="n">
        <v>0.201851219104207</v>
      </c>
      <c r="W10" s="19" t="n">
        <v>0.308236413111468</v>
      </c>
      <c r="X10" s="19" t="n">
        <v>0.193821032043687</v>
      </c>
      <c r="Y10" s="19" t="n">
        <v>0.277611868116019</v>
      </c>
      <c r="Z10" s="19" t="n">
        <v>0.296585721477558</v>
      </c>
      <c r="AA10" s="19" t="n">
        <v>0.26213144860577</v>
      </c>
      <c r="AB10" s="19"/>
      <c r="AC10" s="19" t="n">
        <v>0.290503917347237</v>
      </c>
      <c r="AD10" s="19" t="n">
        <v>0.191494968885231</v>
      </c>
      <c r="AE10" s="19" t="n">
        <v>0.178416464927152</v>
      </c>
      <c r="AF10" s="19"/>
      <c r="AG10" s="19" t="n">
        <v>0.257526076528488</v>
      </c>
      <c r="AH10" s="19" t="n">
        <v>0.210329328233839</v>
      </c>
      <c r="AI10" s="19" t="n">
        <v>0.206930335676881</v>
      </c>
      <c r="AJ10" s="19" t="n">
        <v>0.495537791885063</v>
      </c>
      <c r="AK10" s="19" t="n">
        <v>0.165564524015937</v>
      </c>
      <c r="AL10" s="19"/>
      <c r="AM10" s="19" t="n">
        <v>0.229970208816066</v>
      </c>
      <c r="AN10" s="19" t="n">
        <v>0.219860142497941</v>
      </c>
      <c r="AO10" s="19" t="n">
        <v>0.274526179522664</v>
      </c>
      <c r="AP10" s="19"/>
      <c r="AQ10" s="19" t="n">
        <v>0.215953249855878</v>
      </c>
      <c r="AR10" s="19" t="n">
        <v>0.251710914654867</v>
      </c>
      <c r="AS10" s="19" t="n">
        <v>0.194664859597905</v>
      </c>
      <c r="AT10" s="19" t="n">
        <v>0.229975791539476</v>
      </c>
      <c r="AU10" s="19" t="n">
        <v>0.0919039080656643</v>
      </c>
    </row>
    <row r="11">
      <c r="B11" s="20" t="s">
        <v>219</v>
      </c>
      <c r="C11" s="19" t="n">
        <v>0.421679301606776</v>
      </c>
      <c r="D11" s="19" t="n">
        <v>0.363222424401206</v>
      </c>
      <c r="E11" s="19" t="n">
        <v>0.479613436571347</v>
      </c>
      <c r="F11" s="19"/>
      <c r="G11" s="19" t="n">
        <v>0.381476419821517</v>
      </c>
      <c r="H11" s="19" t="n">
        <v>0.390907691196302</v>
      </c>
      <c r="I11" s="19" t="n">
        <v>0.416931746879732</v>
      </c>
      <c r="J11" s="19" t="n">
        <v>0.44385050909649</v>
      </c>
      <c r="K11" s="19" t="n">
        <v>0.400073267921003</v>
      </c>
      <c r="L11" s="19" t="n">
        <v>0.459419105870589</v>
      </c>
      <c r="M11" s="19"/>
      <c r="N11" s="19" t="n">
        <v>0.487801534964849</v>
      </c>
      <c r="O11" s="19" t="n">
        <v>0.405463391716396</v>
      </c>
      <c r="P11" s="19" t="n">
        <v>0.370145780977715</v>
      </c>
      <c r="Q11" s="19" t="n">
        <v>0.417737085810959</v>
      </c>
      <c r="R11" s="19"/>
      <c r="S11" s="19" t="n">
        <v>0.434354333419294</v>
      </c>
      <c r="T11" s="19" t="n">
        <v>0.422001334494566</v>
      </c>
      <c r="U11" s="19" t="n">
        <v>0.409698619216034</v>
      </c>
      <c r="V11" s="19" t="n">
        <v>0.451478019313189</v>
      </c>
      <c r="W11" s="19" t="n">
        <v>0.442261123306417</v>
      </c>
      <c r="X11" s="19" t="n">
        <v>0.393499527077983</v>
      </c>
      <c r="Y11" s="19" t="n">
        <v>0.383468530542671</v>
      </c>
      <c r="Z11" s="19" t="n">
        <v>0.393604422908134</v>
      </c>
      <c r="AA11" s="19" t="n">
        <v>0.444694407843292</v>
      </c>
      <c r="AB11" s="19"/>
      <c r="AC11" s="19" t="n">
        <v>0.380108828047696</v>
      </c>
      <c r="AD11" s="19" t="n">
        <v>0.459071458367995</v>
      </c>
      <c r="AE11" s="19" t="n">
        <v>0.417250405666269</v>
      </c>
      <c r="AF11" s="19"/>
      <c r="AG11" s="19" t="n">
        <v>0.434621824190166</v>
      </c>
      <c r="AH11" s="19" t="n">
        <v>0.406548849554558</v>
      </c>
      <c r="AI11" s="19" t="n">
        <v>0.434019340627868</v>
      </c>
      <c r="AJ11" s="19" t="n">
        <v>0.270959649065129</v>
      </c>
      <c r="AK11" s="19" t="n">
        <v>0.40221342751119</v>
      </c>
      <c r="AL11" s="19"/>
      <c r="AM11" s="19" t="n">
        <v>0.466507565431954</v>
      </c>
      <c r="AN11" s="19" t="n">
        <v>0.405175637390265</v>
      </c>
      <c r="AO11" s="19" t="n">
        <v>0.418547187082457</v>
      </c>
      <c r="AP11" s="19"/>
      <c r="AQ11" s="19" t="n">
        <v>0.421500648537661</v>
      </c>
      <c r="AR11" s="19" t="n">
        <v>0.415040094269863</v>
      </c>
      <c r="AS11" s="19" t="n">
        <v>0.436699253062183</v>
      </c>
      <c r="AT11" s="19" t="n">
        <v>0.44848336233407</v>
      </c>
      <c r="AU11" s="19" t="n">
        <v>0.674910330297462</v>
      </c>
    </row>
    <row r="12">
      <c r="B12" s="20" t="s">
        <v>220</v>
      </c>
      <c r="C12" s="19" t="n">
        <v>0.103564295889806</v>
      </c>
      <c r="D12" s="19" t="n">
        <v>0.0891866943338193</v>
      </c>
      <c r="E12" s="19" t="n">
        <v>0.116211337856865</v>
      </c>
      <c r="F12" s="19"/>
      <c r="G12" s="19" t="n">
        <v>0.118796810026572</v>
      </c>
      <c r="H12" s="19" t="n">
        <v>0.0819858843256026</v>
      </c>
      <c r="I12" s="19" t="n">
        <v>0.091920320431052</v>
      </c>
      <c r="J12" s="19" t="n">
        <v>0.107571720651502</v>
      </c>
      <c r="K12" s="19" t="n">
        <v>0.149699579255718</v>
      </c>
      <c r="L12" s="19" t="n">
        <v>0.0870957595543724</v>
      </c>
      <c r="M12" s="19"/>
      <c r="N12" s="19" t="n">
        <v>0.0870861721836034</v>
      </c>
      <c r="O12" s="19" t="n">
        <v>0.130694402670469</v>
      </c>
      <c r="P12" s="19" t="n">
        <v>0.100469062459363</v>
      </c>
      <c r="Q12" s="19" t="n">
        <v>0.0939091052274895</v>
      </c>
      <c r="R12" s="19"/>
      <c r="S12" s="19" t="n">
        <v>0.0663315910357193</v>
      </c>
      <c r="T12" s="19" t="n">
        <v>0.10149201418601</v>
      </c>
      <c r="U12" s="19" t="n">
        <v>0.188641026806936</v>
      </c>
      <c r="V12" s="19" t="n">
        <v>0.120012423254389</v>
      </c>
      <c r="W12" s="19" t="n">
        <v>0.0730589624407956</v>
      </c>
      <c r="X12" s="19" t="n">
        <v>0.104148159382847</v>
      </c>
      <c r="Y12" s="19" t="n">
        <v>0.130162598032419</v>
      </c>
      <c r="Z12" s="19" t="n">
        <v>0.0763012757763715</v>
      </c>
      <c r="AA12" s="19" t="n">
        <v>0.0808316298154399</v>
      </c>
      <c r="AB12" s="19"/>
      <c r="AC12" s="19" t="n">
        <v>0.09755796021285</v>
      </c>
      <c r="AD12" s="19" t="n">
        <v>0.0933375252264073</v>
      </c>
      <c r="AE12" s="19" t="n">
        <v>0.123473051458067</v>
      </c>
      <c r="AF12" s="19"/>
      <c r="AG12" s="19" t="n">
        <v>0.10468480710544</v>
      </c>
      <c r="AH12" s="19" t="n">
        <v>0.0885741036858475</v>
      </c>
      <c r="AI12" s="19" t="n">
        <v>0.0991531276664377</v>
      </c>
      <c r="AJ12" s="19" t="n">
        <v>0</v>
      </c>
      <c r="AK12" s="19" t="n">
        <v>0.151353701454173</v>
      </c>
      <c r="AL12" s="19"/>
      <c r="AM12" s="19" t="n">
        <v>0.0634555509621079</v>
      </c>
      <c r="AN12" s="19" t="n">
        <v>0.0988418974658273</v>
      </c>
      <c r="AO12" s="19" t="n">
        <v>0.0688643124997741</v>
      </c>
      <c r="AP12" s="19"/>
      <c r="AQ12" s="19" t="n">
        <v>0.106091414981688</v>
      </c>
      <c r="AR12" s="19" t="n">
        <v>0.116107350705779</v>
      </c>
      <c r="AS12" s="19" t="n">
        <v>0.101554850137153</v>
      </c>
      <c r="AT12" s="19" t="n">
        <v>0.0574087914591265</v>
      </c>
      <c r="AU12" s="19" t="n">
        <v>0.0714678246633124</v>
      </c>
    </row>
    <row r="13">
      <c r="B13" s="20" t="s">
        <v>88</v>
      </c>
      <c r="C13" s="21" t="n">
        <v>0.106731763743358</v>
      </c>
      <c r="D13" s="21" t="n">
        <v>0.106381321147891</v>
      </c>
      <c r="E13" s="21" t="n">
        <v>0.105719930919759</v>
      </c>
      <c r="F13" s="21"/>
      <c r="G13" s="21" t="n">
        <v>0.112309710824297</v>
      </c>
      <c r="H13" s="21" t="n">
        <v>0.0999694963135887</v>
      </c>
      <c r="I13" s="21" t="n">
        <v>0.0923945988568474</v>
      </c>
      <c r="J13" s="21" t="n">
        <v>0.098659341085588</v>
      </c>
      <c r="K13" s="21" t="n">
        <v>0.121616186183288</v>
      </c>
      <c r="L13" s="21" t="n">
        <v>0.114786384329069</v>
      </c>
      <c r="M13" s="21"/>
      <c r="N13" s="21" t="n">
        <v>0.089766327348666</v>
      </c>
      <c r="O13" s="21" t="n">
        <v>0.108163268796425</v>
      </c>
      <c r="P13" s="21" t="n">
        <v>0.0896312915452341</v>
      </c>
      <c r="Q13" s="21" t="n">
        <v>0.13808057478647</v>
      </c>
      <c r="R13" s="21"/>
      <c r="S13" s="21" t="n">
        <v>0.11440076412765</v>
      </c>
      <c r="T13" s="21" t="n">
        <v>0.124116947838738</v>
      </c>
      <c r="U13" s="21" t="n">
        <v>0.127142280463977</v>
      </c>
      <c r="V13" s="21" t="n">
        <v>0.10572133054821</v>
      </c>
      <c r="W13" s="21" t="n">
        <v>0.0379721724728458</v>
      </c>
      <c r="X13" s="21" t="n">
        <v>0.130263669809178</v>
      </c>
      <c r="Y13" s="21" t="n">
        <v>0.100892008691536</v>
      </c>
      <c r="Z13" s="21" t="n">
        <v>0.101863533668225</v>
      </c>
      <c r="AA13" s="21" t="n">
        <v>0.095992351703925</v>
      </c>
      <c r="AB13" s="21"/>
      <c r="AC13" s="21" t="n">
        <v>0.100055833976153</v>
      </c>
      <c r="AD13" s="21" t="n">
        <v>0.10079499234137</v>
      </c>
      <c r="AE13" s="21" t="n">
        <v>0.130477649652102</v>
      </c>
      <c r="AF13" s="21"/>
      <c r="AG13" s="21" t="n">
        <v>0.0667824311336325</v>
      </c>
      <c r="AH13" s="21" t="n">
        <v>0.113912029756209</v>
      </c>
      <c r="AI13" s="21" t="n">
        <v>0.146567894397807</v>
      </c>
      <c r="AJ13" s="21" t="n">
        <v>0.0926911560345365</v>
      </c>
      <c r="AK13" s="21" t="n">
        <v>0.165713954591357</v>
      </c>
      <c r="AL13" s="21"/>
      <c r="AM13" s="21" t="n">
        <v>0.0604488709196958</v>
      </c>
      <c r="AN13" s="21" t="n">
        <v>0.109128942378491</v>
      </c>
      <c r="AO13" s="21" t="n">
        <v>0.0814966628481468</v>
      </c>
      <c r="AP13" s="21"/>
      <c r="AQ13" s="21" t="n">
        <v>0.143055426045046</v>
      </c>
      <c r="AR13" s="21" t="n">
        <v>0.0727319314651343</v>
      </c>
      <c r="AS13" s="21" t="n">
        <v>0.116173121878973</v>
      </c>
      <c r="AT13" s="21" t="n">
        <v>0.0794881258729966</v>
      </c>
      <c r="AU13" s="21" t="n">
        <v>0.0888681058140859</v>
      </c>
    </row>
    <row r="14">
      <c r="B14" s="18" t="s">
        <v>146</v>
      </c>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1049</v>
      </c>
      <c r="D7" s="11" t="n">
        <v>504</v>
      </c>
      <c r="E7" s="11" t="n">
        <v>543</v>
      </c>
      <c r="F7" s="11"/>
      <c r="G7" s="11" t="n">
        <v>130</v>
      </c>
      <c r="H7" s="11" t="n">
        <v>115</v>
      </c>
      <c r="I7" s="11" t="n">
        <v>190</v>
      </c>
      <c r="J7" s="11" t="n">
        <v>200</v>
      </c>
      <c r="K7" s="11" t="n">
        <v>178</v>
      </c>
      <c r="L7" s="11" t="n">
        <v>236</v>
      </c>
      <c r="M7" s="11"/>
      <c r="N7" s="11" t="n">
        <v>336</v>
      </c>
      <c r="O7" s="11" t="n">
        <v>275</v>
      </c>
      <c r="P7" s="11" t="n">
        <v>195</v>
      </c>
      <c r="Q7" s="11" t="n">
        <v>240</v>
      </c>
      <c r="R7" s="11"/>
      <c r="S7" s="11" t="n">
        <v>183</v>
      </c>
      <c r="T7" s="11" t="n">
        <v>174</v>
      </c>
      <c r="U7" s="11" t="n">
        <v>103</v>
      </c>
      <c r="V7" s="11" t="n">
        <v>123</v>
      </c>
      <c r="W7" s="11" t="n">
        <v>93</v>
      </c>
      <c r="X7" s="11" t="n">
        <v>100</v>
      </c>
      <c r="Y7" s="11" t="n">
        <v>109</v>
      </c>
      <c r="Z7" s="11" t="n">
        <v>62</v>
      </c>
      <c r="AA7" s="11" t="n">
        <v>102</v>
      </c>
      <c r="AB7" s="11"/>
      <c r="AC7" s="11" t="n">
        <v>403</v>
      </c>
      <c r="AD7" s="11" t="n">
        <v>407</v>
      </c>
      <c r="AE7" s="11" t="n">
        <v>152</v>
      </c>
      <c r="AF7" s="11"/>
      <c r="AG7" s="11" t="n">
        <v>423</v>
      </c>
      <c r="AH7" s="11" t="n">
        <v>279</v>
      </c>
      <c r="AI7" s="11" t="n">
        <v>67</v>
      </c>
      <c r="AJ7" s="11" t="n">
        <v>19</v>
      </c>
      <c r="AK7" s="11" t="n">
        <v>147</v>
      </c>
      <c r="AL7" s="11"/>
      <c r="AM7" s="11" t="n">
        <v>222</v>
      </c>
      <c r="AN7" s="11" t="n">
        <v>370</v>
      </c>
      <c r="AO7" s="11" t="n">
        <v>58</v>
      </c>
      <c r="AP7" s="11"/>
      <c r="AQ7" s="11" t="n">
        <v>218</v>
      </c>
      <c r="AR7" s="11" t="n">
        <v>259</v>
      </c>
      <c r="AS7" s="11" t="n">
        <v>278</v>
      </c>
      <c r="AT7" s="11" t="n">
        <v>136</v>
      </c>
      <c r="AU7" s="11" t="n">
        <v>12</v>
      </c>
    </row>
    <row r="8" ht="30" customHeight="1">
      <c r="B8" s="12" t="s">
        <v>20</v>
      </c>
      <c r="C8" s="12" t="n">
        <v>1045</v>
      </c>
      <c r="D8" s="12" t="n">
        <v>497</v>
      </c>
      <c r="E8" s="12" t="n">
        <v>546</v>
      </c>
      <c r="F8" s="12"/>
      <c r="G8" s="12" t="n">
        <v>115</v>
      </c>
      <c r="H8" s="12" t="n">
        <v>168</v>
      </c>
      <c r="I8" s="12" t="n">
        <v>172</v>
      </c>
      <c r="J8" s="12" t="n">
        <v>178</v>
      </c>
      <c r="K8" s="12" t="n">
        <v>175</v>
      </c>
      <c r="L8" s="12" t="n">
        <v>236</v>
      </c>
      <c r="M8" s="12"/>
      <c r="N8" s="12" t="n">
        <v>295</v>
      </c>
      <c r="O8" s="12" t="n">
        <v>265</v>
      </c>
      <c r="P8" s="12" t="n">
        <v>223</v>
      </c>
      <c r="Q8" s="12" t="n">
        <v>260</v>
      </c>
      <c r="R8" s="12"/>
      <c r="S8" s="12" t="n">
        <v>162</v>
      </c>
      <c r="T8" s="12" t="n">
        <v>164</v>
      </c>
      <c r="U8" s="12" t="n">
        <v>103</v>
      </c>
      <c r="V8" s="12" t="n">
        <v>116</v>
      </c>
      <c r="W8" s="12" t="n">
        <v>90</v>
      </c>
      <c r="X8" s="12" t="n">
        <v>103</v>
      </c>
      <c r="Y8" s="12" t="n">
        <v>105</v>
      </c>
      <c r="Z8" s="12" t="n">
        <v>53</v>
      </c>
      <c r="AA8" s="12" t="n">
        <v>150</v>
      </c>
      <c r="AB8" s="12"/>
      <c r="AC8" s="12" t="n">
        <v>398</v>
      </c>
      <c r="AD8" s="12" t="n">
        <v>401</v>
      </c>
      <c r="AE8" s="12" t="n">
        <v>166</v>
      </c>
      <c r="AF8" s="12"/>
      <c r="AG8" s="12" t="n">
        <v>411</v>
      </c>
      <c r="AH8" s="12" t="n">
        <v>280</v>
      </c>
      <c r="AI8" s="12" t="n">
        <v>62</v>
      </c>
      <c r="AJ8" s="12" t="n">
        <v>19</v>
      </c>
      <c r="AK8" s="12" t="n">
        <v>158</v>
      </c>
      <c r="AL8" s="12"/>
      <c r="AM8" s="12" t="n">
        <v>213</v>
      </c>
      <c r="AN8" s="12" t="n">
        <v>371</v>
      </c>
      <c r="AO8" s="12" t="n">
        <v>55</v>
      </c>
      <c r="AP8" s="12"/>
      <c r="AQ8" s="12" t="n">
        <v>225</v>
      </c>
      <c r="AR8" s="12" t="n">
        <v>260</v>
      </c>
      <c r="AS8" s="12" t="n">
        <v>274</v>
      </c>
      <c r="AT8" s="12" t="n">
        <v>129</v>
      </c>
      <c r="AU8" s="12" t="n">
        <v>10</v>
      </c>
    </row>
    <row r="9">
      <c r="B9" s="20" t="s">
        <v>228</v>
      </c>
      <c r="C9" s="19" t="n">
        <v>0.200145203494394</v>
      </c>
      <c r="D9" s="19" t="n">
        <v>0.220853540040841</v>
      </c>
      <c r="E9" s="19" t="n">
        <v>0.180310925250473</v>
      </c>
      <c r="F9" s="19"/>
      <c r="G9" s="19" t="n">
        <v>0.33336574855462</v>
      </c>
      <c r="H9" s="19" t="n">
        <v>0.158142417668176</v>
      </c>
      <c r="I9" s="19" t="n">
        <v>0.213515918469499</v>
      </c>
      <c r="J9" s="19" t="n">
        <v>0.220294368299264</v>
      </c>
      <c r="K9" s="19" t="n">
        <v>0.186403725628258</v>
      </c>
      <c r="L9" s="19" t="n">
        <v>0.150201433536126</v>
      </c>
      <c r="M9" s="19"/>
      <c r="N9" s="19" t="n">
        <v>0.250063691312852</v>
      </c>
      <c r="O9" s="19" t="n">
        <v>0.184190740844782</v>
      </c>
      <c r="P9" s="19" t="n">
        <v>0.170457207368481</v>
      </c>
      <c r="Q9" s="19" t="n">
        <v>0.187436932318136</v>
      </c>
      <c r="R9" s="19"/>
      <c r="S9" s="19" t="n">
        <v>0.279395961539452</v>
      </c>
      <c r="T9" s="19" t="n">
        <v>0.216500078451586</v>
      </c>
      <c r="U9" s="19" t="n">
        <v>0.148061725313302</v>
      </c>
      <c r="V9" s="19" t="n">
        <v>0.175499072515241</v>
      </c>
      <c r="W9" s="19" t="n">
        <v>0.162352517212025</v>
      </c>
      <c r="X9" s="19" t="n">
        <v>0.174364472915222</v>
      </c>
      <c r="Y9" s="19" t="n">
        <v>0.181989121531452</v>
      </c>
      <c r="Z9" s="19" t="n">
        <v>0.21652283650532</v>
      </c>
      <c r="AA9" s="19" t="n">
        <v>0.198608406823887</v>
      </c>
      <c r="AB9" s="19"/>
      <c r="AC9" s="19" t="n">
        <v>0.167143397540183</v>
      </c>
      <c r="AD9" s="19" t="n">
        <v>0.240769790981617</v>
      </c>
      <c r="AE9" s="19" t="n">
        <v>0.152283716853426</v>
      </c>
      <c r="AF9" s="19"/>
      <c r="AG9" s="19" t="n">
        <v>0.188640193640777</v>
      </c>
      <c r="AH9" s="19" t="n">
        <v>0.255741129218723</v>
      </c>
      <c r="AI9" s="19" t="n">
        <v>0.200863392357924</v>
      </c>
      <c r="AJ9" s="19" t="n">
        <v>0.0525460142354051</v>
      </c>
      <c r="AK9" s="19" t="n">
        <v>0.131250541928723</v>
      </c>
      <c r="AL9" s="19"/>
      <c r="AM9" s="19" t="n">
        <v>0.222598229883741</v>
      </c>
      <c r="AN9" s="19" t="n">
        <v>0.235585494846567</v>
      </c>
      <c r="AO9" s="19" t="n">
        <v>0.219519765763853</v>
      </c>
      <c r="AP9" s="19"/>
      <c r="AQ9" s="19" t="n">
        <v>0.166622756783616</v>
      </c>
      <c r="AR9" s="19" t="n">
        <v>0.228812372747079</v>
      </c>
      <c r="AS9" s="19" t="n">
        <v>0.204350254301231</v>
      </c>
      <c r="AT9" s="19" t="n">
        <v>0.262097958323277</v>
      </c>
      <c r="AU9" s="19" t="n">
        <v>0.336071236120653</v>
      </c>
    </row>
    <row r="10">
      <c r="B10" s="20" t="s">
        <v>229</v>
      </c>
      <c r="C10" s="19" t="n">
        <v>0.231621586605613</v>
      </c>
      <c r="D10" s="19" t="n">
        <v>0.265503918267691</v>
      </c>
      <c r="E10" s="19" t="n">
        <v>0.201489624268384</v>
      </c>
      <c r="F10" s="19"/>
      <c r="G10" s="19" t="n">
        <v>0.204931067347819</v>
      </c>
      <c r="H10" s="19" t="n">
        <v>0.278908865727791</v>
      </c>
      <c r="I10" s="19" t="n">
        <v>0.215077300052299</v>
      </c>
      <c r="J10" s="19" t="n">
        <v>0.191610722412937</v>
      </c>
      <c r="K10" s="19" t="n">
        <v>0.213457195920597</v>
      </c>
      <c r="L10" s="19" t="n">
        <v>0.266609675469417</v>
      </c>
      <c r="M10" s="19"/>
      <c r="N10" s="19" t="n">
        <v>0.197642444340562</v>
      </c>
      <c r="O10" s="19" t="n">
        <v>0.223680159931658</v>
      </c>
      <c r="P10" s="19" t="n">
        <v>0.314455836369129</v>
      </c>
      <c r="Q10" s="19" t="n">
        <v>0.209694543412118</v>
      </c>
      <c r="R10" s="19"/>
      <c r="S10" s="19" t="n">
        <v>0.199899299650977</v>
      </c>
      <c r="T10" s="19" t="n">
        <v>0.224903371982371</v>
      </c>
      <c r="U10" s="19" t="n">
        <v>0.242587452408293</v>
      </c>
      <c r="V10" s="19" t="n">
        <v>0.185367561384806</v>
      </c>
      <c r="W10" s="19" t="n">
        <v>0.238493146133468</v>
      </c>
      <c r="X10" s="19" t="n">
        <v>0.220966585070821</v>
      </c>
      <c r="Y10" s="19" t="n">
        <v>0.23002657187193</v>
      </c>
      <c r="Z10" s="19" t="n">
        <v>0.204648974739007</v>
      </c>
      <c r="AA10" s="19" t="n">
        <v>0.31524186814394</v>
      </c>
      <c r="AB10" s="19"/>
      <c r="AC10" s="19" t="n">
        <v>0.278104584620801</v>
      </c>
      <c r="AD10" s="19" t="n">
        <v>0.190709182206148</v>
      </c>
      <c r="AE10" s="19" t="n">
        <v>0.217220528145105</v>
      </c>
      <c r="AF10" s="19"/>
      <c r="AG10" s="19" t="n">
        <v>0.280866784435704</v>
      </c>
      <c r="AH10" s="19" t="n">
        <v>0.202854977810866</v>
      </c>
      <c r="AI10" s="19" t="n">
        <v>0.182251115111708</v>
      </c>
      <c r="AJ10" s="19" t="n">
        <v>0.323406637931162</v>
      </c>
      <c r="AK10" s="19" t="n">
        <v>0.18419683941659</v>
      </c>
      <c r="AL10" s="19"/>
      <c r="AM10" s="19" t="n">
        <v>0.276196021822229</v>
      </c>
      <c r="AN10" s="19" t="n">
        <v>0.209332389382009</v>
      </c>
      <c r="AO10" s="19" t="n">
        <v>0.146301901315508</v>
      </c>
      <c r="AP10" s="19"/>
      <c r="AQ10" s="19" t="n">
        <v>0.227346251692031</v>
      </c>
      <c r="AR10" s="19" t="n">
        <v>0.25248465757385</v>
      </c>
      <c r="AS10" s="19" t="n">
        <v>0.195451355857235</v>
      </c>
      <c r="AT10" s="19" t="n">
        <v>0.183157930283685</v>
      </c>
      <c r="AU10" s="19" t="n">
        <v>0.0858631397602872</v>
      </c>
    </row>
    <row r="11">
      <c r="B11" s="20" t="s">
        <v>219</v>
      </c>
      <c r="C11" s="19" t="n">
        <v>0.408442554206264</v>
      </c>
      <c r="D11" s="19" t="n">
        <v>0.372070237634064</v>
      </c>
      <c r="E11" s="19" t="n">
        <v>0.441316284428331</v>
      </c>
      <c r="F11" s="19"/>
      <c r="G11" s="19" t="n">
        <v>0.344557045439335</v>
      </c>
      <c r="H11" s="19" t="n">
        <v>0.389071374612875</v>
      </c>
      <c r="I11" s="19" t="n">
        <v>0.400619642155709</v>
      </c>
      <c r="J11" s="19" t="n">
        <v>0.451441352710256</v>
      </c>
      <c r="K11" s="19" t="n">
        <v>0.433546402156599</v>
      </c>
      <c r="L11" s="19" t="n">
        <v>0.40824382526334</v>
      </c>
      <c r="M11" s="19"/>
      <c r="N11" s="19" t="n">
        <v>0.391632632539576</v>
      </c>
      <c r="O11" s="19" t="n">
        <v>0.426396150181354</v>
      </c>
      <c r="P11" s="19" t="n">
        <v>0.386783083443543</v>
      </c>
      <c r="Q11" s="19" t="n">
        <v>0.421353071170778</v>
      </c>
      <c r="R11" s="19"/>
      <c r="S11" s="19" t="n">
        <v>0.41972495157099</v>
      </c>
      <c r="T11" s="19" t="n">
        <v>0.408556728274865</v>
      </c>
      <c r="U11" s="19" t="n">
        <v>0.348077632034607</v>
      </c>
      <c r="V11" s="19" t="n">
        <v>0.482985092556397</v>
      </c>
      <c r="W11" s="19" t="n">
        <v>0.468258443771105</v>
      </c>
      <c r="X11" s="19" t="n">
        <v>0.370673664146139</v>
      </c>
      <c r="Y11" s="19" t="n">
        <v>0.397817409833112</v>
      </c>
      <c r="Z11" s="19" t="n">
        <v>0.437165179678226</v>
      </c>
      <c r="AA11" s="19" t="n">
        <v>0.367536207086437</v>
      </c>
      <c r="AB11" s="19"/>
      <c r="AC11" s="19" t="n">
        <v>0.392724843115556</v>
      </c>
      <c r="AD11" s="19" t="n">
        <v>0.407329096139202</v>
      </c>
      <c r="AE11" s="19" t="n">
        <v>0.46022625557264</v>
      </c>
      <c r="AF11" s="19"/>
      <c r="AG11" s="19" t="n">
        <v>0.391393093596046</v>
      </c>
      <c r="AH11" s="19" t="n">
        <v>0.421586454817395</v>
      </c>
      <c r="AI11" s="19" t="n">
        <v>0.35991532224327</v>
      </c>
      <c r="AJ11" s="19" t="n">
        <v>0.309569354204904</v>
      </c>
      <c r="AK11" s="19" t="n">
        <v>0.517081794325691</v>
      </c>
      <c r="AL11" s="19"/>
      <c r="AM11" s="19" t="n">
        <v>0.394455136005131</v>
      </c>
      <c r="AN11" s="19" t="n">
        <v>0.417849152609327</v>
      </c>
      <c r="AO11" s="19" t="n">
        <v>0.487464469344661</v>
      </c>
      <c r="AP11" s="19"/>
      <c r="AQ11" s="19" t="n">
        <v>0.416680052941564</v>
      </c>
      <c r="AR11" s="19" t="n">
        <v>0.371498536815818</v>
      </c>
      <c r="AS11" s="19" t="n">
        <v>0.44328081564469</v>
      </c>
      <c r="AT11" s="19" t="n">
        <v>0.386432468796748</v>
      </c>
      <c r="AU11" s="19" t="n">
        <v>0.46888393892038</v>
      </c>
    </row>
    <row r="12">
      <c r="B12" s="20" t="s">
        <v>220</v>
      </c>
      <c r="C12" s="19" t="n">
        <v>0.0734193063236687</v>
      </c>
      <c r="D12" s="19" t="n">
        <v>0.0747257999167802</v>
      </c>
      <c r="E12" s="19" t="n">
        <v>0.0724594441523985</v>
      </c>
      <c r="F12" s="19"/>
      <c r="G12" s="19" t="n">
        <v>0.0506480229438108</v>
      </c>
      <c r="H12" s="19" t="n">
        <v>0.0866434931138197</v>
      </c>
      <c r="I12" s="19" t="n">
        <v>0.0564903094055505</v>
      </c>
      <c r="J12" s="19" t="n">
        <v>0.0598715316305764</v>
      </c>
      <c r="K12" s="19" t="n">
        <v>0.0790776396061076</v>
      </c>
      <c r="L12" s="19" t="n">
        <v>0.0934847966464789</v>
      </c>
      <c r="M12" s="19"/>
      <c r="N12" s="19" t="n">
        <v>0.0925984681608791</v>
      </c>
      <c r="O12" s="19" t="n">
        <v>0.0796837370172678</v>
      </c>
      <c r="P12" s="19" t="n">
        <v>0.0434817959761861</v>
      </c>
      <c r="Q12" s="19" t="n">
        <v>0.0717668292295286</v>
      </c>
      <c r="R12" s="19"/>
      <c r="S12" s="19" t="n">
        <v>0.0217773886959029</v>
      </c>
      <c r="T12" s="19" t="n">
        <v>0.0611439068204787</v>
      </c>
      <c r="U12" s="19" t="n">
        <v>0.123812693499201</v>
      </c>
      <c r="V12" s="19" t="n">
        <v>0.0488369646878982</v>
      </c>
      <c r="W12" s="19" t="n">
        <v>0.0754878217711099</v>
      </c>
      <c r="X12" s="19" t="n">
        <v>0.131120609915045</v>
      </c>
      <c r="Y12" s="19" t="n">
        <v>0.0833418056766146</v>
      </c>
      <c r="Z12" s="19" t="n">
        <v>0.05475630779511</v>
      </c>
      <c r="AA12" s="19" t="n">
        <v>0.0858226534675673</v>
      </c>
      <c r="AB12" s="19"/>
      <c r="AC12" s="19" t="n">
        <v>0.0700545641031308</v>
      </c>
      <c r="AD12" s="19" t="n">
        <v>0.0877800113685298</v>
      </c>
      <c r="AE12" s="19" t="n">
        <v>0.067721815253872</v>
      </c>
      <c r="AF12" s="19"/>
      <c r="AG12" s="19" t="n">
        <v>0.0773527365508727</v>
      </c>
      <c r="AH12" s="19" t="n">
        <v>0.0573370777766587</v>
      </c>
      <c r="AI12" s="19" t="n">
        <v>0.115698301553538</v>
      </c>
      <c r="AJ12" s="19" t="n">
        <v>0.170458215850767</v>
      </c>
      <c r="AK12" s="19" t="n">
        <v>0.0557199078038043</v>
      </c>
      <c r="AL12" s="19"/>
      <c r="AM12" s="19" t="n">
        <v>0.0598172842781288</v>
      </c>
      <c r="AN12" s="19" t="n">
        <v>0.0723763236859317</v>
      </c>
      <c r="AO12" s="19" t="n">
        <v>0.0793658616476251</v>
      </c>
      <c r="AP12" s="19"/>
      <c r="AQ12" s="19" t="n">
        <v>0.0715089778043585</v>
      </c>
      <c r="AR12" s="19" t="n">
        <v>0.0534450786309322</v>
      </c>
      <c r="AS12" s="19" t="n">
        <v>0.0893011664289339</v>
      </c>
      <c r="AT12" s="19" t="n">
        <v>0.096310972529314</v>
      </c>
      <c r="AU12" s="19" t="n">
        <v>0.0506031072149649</v>
      </c>
    </row>
    <row r="13">
      <c r="B13" s="20" t="s">
        <v>88</v>
      </c>
      <c r="C13" s="21" t="n">
        <v>0.0863713493700595</v>
      </c>
      <c r="D13" s="21" t="n">
        <v>0.0668465041406243</v>
      </c>
      <c r="E13" s="21" t="n">
        <v>0.104423721900413</v>
      </c>
      <c r="F13" s="21"/>
      <c r="G13" s="21" t="n">
        <v>0.0664981157144148</v>
      </c>
      <c r="H13" s="21" t="n">
        <v>0.0872338488773392</v>
      </c>
      <c r="I13" s="21" t="n">
        <v>0.114296829916942</v>
      </c>
      <c r="J13" s="21" t="n">
        <v>0.0767820249469664</v>
      </c>
      <c r="K13" s="21" t="n">
        <v>0.0875150366884377</v>
      </c>
      <c r="L13" s="21" t="n">
        <v>0.0814602690846376</v>
      </c>
      <c r="M13" s="21"/>
      <c r="N13" s="21" t="n">
        <v>0.0680627636461313</v>
      </c>
      <c r="O13" s="21" t="n">
        <v>0.0860492120249373</v>
      </c>
      <c r="P13" s="21" t="n">
        <v>0.0848220768426602</v>
      </c>
      <c r="Q13" s="21" t="n">
        <v>0.109748623869439</v>
      </c>
      <c r="R13" s="21"/>
      <c r="S13" s="21" t="n">
        <v>0.079202398542678</v>
      </c>
      <c r="T13" s="21" t="n">
        <v>0.0888959144706986</v>
      </c>
      <c r="U13" s="21" t="n">
        <v>0.137460496744597</v>
      </c>
      <c r="V13" s="21" t="n">
        <v>0.107311308855658</v>
      </c>
      <c r="W13" s="21" t="n">
        <v>0.055408071112292</v>
      </c>
      <c r="X13" s="21" t="n">
        <v>0.102874667952772</v>
      </c>
      <c r="Y13" s="21" t="n">
        <v>0.106825091086892</v>
      </c>
      <c r="Z13" s="21" t="n">
        <v>0.0869067012823375</v>
      </c>
      <c r="AA13" s="21" t="n">
        <v>0.0327908644781688</v>
      </c>
      <c r="AB13" s="21"/>
      <c r="AC13" s="21" t="n">
        <v>0.0919726106203295</v>
      </c>
      <c r="AD13" s="21" t="n">
        <v>0.0734119193045033</v>
      </c>
      <c r="AE13" s="21" t="n">
        <v>0.102547684174958</v>
      </c>
      <c r="AF13" s="21"/>
      <c r="AG13" s="21" t="n">
        <v>0.0617471917765999</v>
      </c>
      <c r="AH13" s="21" t="n">
        <v>0.0624803603763583</v>
      </c>
      <c r="AI13" s="21" t="n">
        <v>0.14127186873356</v>
      </c>
      <c r="AJ13" s="21" t="n">
        <v>0.144019777777762</v>
      </c>
      <c r="AK13" s="21" t="n">
        <v>0.111750916525191</v>
      </c>
      <c r="AL13" s="21"/>
      <c r="AM13" s="21" t="n">
        <v>0.0469333280107705</v>
      </c>
      <c r="AN13" s="21" t="n">
        <v>0.0648566394761652</v>
      </c>
      <c r="AO13" s="21" t="n">
        <v>0.067348001928352</v>
      </c>
      <c r="AP13" s="21"/>
      <c r="AQ13" s="21" t="n">
        <v>0.117841960778431</v>
      </c>
      <c r="AR13" s="21" t="n">
        <v>0.0937593542323205</v>
      </c>
      <c r="AS13" s="21" t="n">
        <v>0.0676164077679103</v>
      </c>
      <c r="AT13" s="21" t="n">
        <v>0.0720006700669754</v>
      </c>
      <c r="AU13" s="21" t="n">
        <v>0.0585785779837139</v>
      </c>
    </row>
    <row r="14">
      <c r="B14" s="18" t="s">
        <v>146</v>
      </c>
    </row>
    <row r="15">
      <c r="B15" t="s">
        <v>80</v>
      </c>
    </row>
    <row r="16">
      <c r="B16" t="s">
        <v>81</v>
      </c>
    </row>
    <row r="18">
      <c r="B18"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981</v>
      </c>
      <c r="D7" s="11" t="n">
        <v>470</v>
      </c>
      <c r="E7" s="11" t="n">
        <v>505</v>
      </c>
      <c r="F7" s="11"/>
      <c r="G7" s="11" t="n">
        <v>114</v>
      </c>
      <c r="H7" s="11" t="n">
        <v>106</v>
      </c>
      <c r="I7" s="11" t="n">
        <v>182</v>
      </c>
      <c r="J7" s="11" t="n">
        <v>176</v>
      </c>
      <c r="K7" s="11" t="n">
        <v>147</v>
      </c>
      <c r="L7" s="11" t="n">
        <v>256</v>
      </c>
      <c r="M7" s="11"/>
      <c r="N7" s="11" t="n">
        <v>283</v>
      </c>
      <c r="O7" s="11" t="n">
        <v>272</v>
      </c>
      <c r="P7" s="11" t="n">
        <v>185</v>
      </c>
      <c r="Q7" s="11" t="n">
        <v>236</v>
      </c>
      <c r="R7" s="11"/>
      <c r="S7" s="11" t="n">
        <v>166</v>
      </c>
      <c r="T7" s="11" t="n">
        <v>179</v>
      </c>
      <c r="U7" s="11" t="n">
        <v>96</v>
      </c>
      <c r="V7" s="11" t="n">
        <v>120</v>
      </c>
      <c r="W7" s="11" t="n">
        <v>84</v>
      </c>
      <c r="X7" s="11" t="n">
        <v>102</v>
      </c>
      <c r="Y7" s="11" t="n">
        <v>103</v>
      </c>
      <c r="Z7" s="11" t="n">
        <v>52</v>
      </c>
      <c r="AA7" s="11" t="n">
        <v>79</v>
      </c>
      <c r="AB7" s="11"/>
      <c r="AC7" s="11" t="n">
        <v>392</v>
      </c>
      <c r="AD7" s="11" t="n">
        <v>387</v>
      </c>
      <c r="AE7" s="11" t="n">
        <v>129</v>
      </c>
      <c r="AF7" s="11"/>
      <c r="AG7" s="11" t="n">
        <v>426</v>
      </c>
      <c r="AH7" s="11" t="n">
        <v>247</v>
      </c>
      <c r="AI7" s="11" t="n">
        <v>70</v>
      </c>
      <c r="AJ7" s="11" t="n">
        <v>14</v>
      </c>
      <c r="AK7" s="11" t="n">
        <v>125</v>
      </c>
      <c r="AL7" s="11"/>
      <c r="AM7" s="11" t="n">
        <v>226</v>
      </c>
      <c r="AN7" s="11" t="n">
        <v>322</v>
      </c>
      <c r="AO7" s="11" t="n">
        <v>70</v>
      </c>
      <c r="AP7" s="11"/>
      <c r="AQ7" s="11" t="n">
        <v>222</v>
      </c>
      <c r="AR7" s="11" t="n">
        <v>235</v>
      </c>
      <c r="AS7" s="11" t="n">
        <v>242</v>
      </c>
      <c r="AT7" s="11" t="n">
        <v>119</v>
      </c>
      <c r="AU7" s="11" t="n">
        <v>16</v>
      </c>
    </row>
    <row r="8" ht="30" customHeight="1">
      <c r="B8" s="12" t="s">
        <v>20</v>
      </c>
      <c r="C8" s="12" t="n">
        <v>977</v>
      </c>
      <c r="D8" s="12" t="n">
        <v>462</v>
      </c>
      <c r="E8" s="12" t="n">
        <v>509</v>
      </c>
      <c r="F8" s="12"/>
      <c r="G8" s="12" t="n">
        <v>101</v>
      </c>
      <c r="H8" s="12" t="n">
        <v>152</v>
      </c>
      <c r="I8" s="12" t="n">
        <v>162</v>
      </c>
      <c r="J8" s="12" t="n">
        <v>162</v>
      </c>
      <c r="K8" s="12" t="n">
        <v>143</v>
      </c>
      <c r="L8" s="12" t="n">
        <v>256</v>
      </c>
      <c r="M8" s="12"/>
      <c r="N8" s="12" t="n">
        <v>251</v>
      </c>
      <c r="O8" s="12" t="n">
        <v>262</v>
      </c>
      <c r="P8" s="12" t="n">
        <v>208</v>
      </c>
      <c r="Q8" s="12" t="n">
        <v>251</v>
      </c>
      <c r="R8" s="12"/>
      <c r="S8" s="12" t="n">
        <v>151</v>
      </c>
      <c r="T8" s="12" t="n">
        <v>168</v>
      </c>
      <c r="U8" s="12" t="n">
        <v>101</v>
      </c>
      <c r="V8" s="12" t="n">
        <v>113</v>
      </c>
      <c r="W8" s="12" t="n">
        <v>82</v>
      </c>
      <c r="X8" s="12" t="n">
        <v>99</v>
      </c>
      <c r="Y8" s="12" t="n">
        <v>101</v>
      </c>
      <c r="Z8" s="12" t="n">
        <v>46</v>
      </c>
      <c r="AA8" s="12" t="n">
        <v>116</v>
      </c>
      <c r="AB8" s="12"/>
      <c r="AC8" s="12" t="n">
        <v>393</v>
      </c>
      <c r="AD8" s="12" t="n">
        <v>385</v>
      </c>
      <c r="AE8" s="12" t="n">
        <v>134</v>
      </c>
      <c r="AF8" s="12"/>
      <c r="AG8" s="12" t="n">
        <v>419</v>
      </c>
      <c r="AH8" s="12" t="n">
        <v>254</v>
      </c>
      <c r="AI8" s="12" t="n">
        <v>67</v>
      </c>
      <c r="AJ8" s="12" t="n">
        <v>14</v>
      </c>
      <c r="AK8" s="12" t="n">
        <v>124</v>
      </c>
      <c r="AL8" s="12"/>
      <c r="AM8" s="12" t="n">
        <v>223</v>
      </c>
      <c r="AN8" s="12" t="n">
        <v>328</v>
      </c>
      <c r="AO8" s="12" t="n">
        <v>66</v>
      </c>
      <c r="AP8" s="12"/>
      <c r="AQ8" s="12" t="n">
        <v>235</v>
      </c>
      <c r="AR8" s="12" t="n">
        <v>230</v>
      </c>
      <c r="AS8" s="12" t="n">
        <v>242</v>
      </c>
      <c r="AT8" s="12" t="n">
        <v>111</v>
      </c>
      <c r="AU8" s="12" t="n">
        <v>14</v>
      </c>
    </row>
    <row r="9">
      <c r="B9" s="20" t="s">
        <v>231</v>
      </c>
      <c r="C9" s="19" t="n">
        <v>0.10054725821789</v>
      </c>
      <c r="D9" s="19" t="n">
        <v>0.100763235036792</v>
      </c>
      <c r="E9" s="19" t="n">
        <v>0.0980893150066151</v>
      </c>
      <c r="F9" s="19"/>
      <c r="G9" s="19" t="n">
        <v>0.240169003978079</v>
      </c>
      <c r="H9" s="19" t="n">
        <v>0.164595172850207</v>
      </c>
      <c r="I9" s="19" t="n">
        <v>0.094009137882358</v>
      </c>
      <c r="J9" s="19" t="n">
        <v>0.0895888911667968</v>
      </c>
      <c r="K9" s="19" t="n">
        <v>0.0594428365115217</v>
      </c>
      <c r="L9" s="19" t="n">
        <v>0.0416817982232127</v>
      </c>
      <c r="M9" s="19"/>
      <c r="N9" s="19" t="n">
        <v>0.116913516119355</v>
      </c>
      <c r="O9" s="19" t="n">
        <v>0.0719812762933092</v>
      </c>
      <c r="P9" s="19" t="n">
        <v>0.100816710241893</v>
      </c>
      <c r="Q9" s="19" t="n">
        <v>0.115853826187517</v>
      </c>
      <c r="R9" s="19"/>
      <c r="S9" s="19" t="n">
        <v>0.0855106389471346</v>
      </c>
      <c r="T9" s="19" t="n">
        <v>0.0890736616887063</v>
      </c>
      <c r="U9" s="19" t="n">
        <v>0.075338121391194</v>
      </c>
      <c r="V9" s="19" t="n">
        <v>0.0811946033529701</v>
      </c>
      <c r="W9" s="19" t="n">
        <v>0.118526465411892</v>
      </c>
      <c r="X9" s="19" t="n">
        <v>0.18538862414615</v>
      </c>
      <c r="Y9" s="19" t="n">
        <v>0.0501022752940534</v>
      </c>
      <c r="Z9" s="19" t="n">
        <v>0.0973272631082714</v>
      </c>
      <c r="AA9" s="19" t="n">
        <v>0.137365706548027</v>
      </c>
      <c r="AB9" s="19"/>
      <c r="AC9" s="19" t="n">
        <v>0.0753292575308821</v>
      </c>
      <c r="AD9" s="19" t="n">
        <v>0.0955878132031767</v>
      </c>
      <c r="AE9" s="19" t="n">
        <v>0.141384082870993</v>
      </c>
      <c r="AF9" s="19"/>
      <c r="AG9" s="19" t="n">
        <v>0.0772220921750252</v>
      </c>
      <c r="AH9" s="19" t="n">
        <v>0.111843162447244</v>
      </c>
      <c r="AI9" s="19" t="n">
        <v>0.0729664671594126</v>
      </c>
      <c r="AJ9" s="19" t="n">
        <v>0.0575863552207026</v>
      </c>
      <c r="AK9" s="19" t="n">
        <v>0.122687889433538</v>
      </c>
      <c r="AL9" s="19"/>
      <c r="AM9" s="19" t="n">
        <v>0.0722114113484332</v>
      </c>
      <c r="AN9" s="19" t="n">
        <v>0.133133789262917</v>
      </c>
      <c r="AO9" s="19" t="n">
        <v>0.0592547754025857</v>
      </c>
      <c r="AP9" s="19"/>
      <c r="AQ9" s="19" t="n">
        <v>0.0566855374308464</v>
      </c>
      <c r="AR9" s="19" t="n">
        <v>0.0829575422207658</v>
      </c>
      <c r="AS9" s="19" t="n">
        <v>0.12088705603958</v>
      </c>
      <c r="AT9" s="19" t="n">
        <v>0.182306139081848</v>
      </c>
      <c r="AU9" s="19" t="n">
        <v>0.180004739686309</v>
      </c>
    </row>
    <row r="10">
      <c r="B10" s="20" t="s">
        <v>232</v>
      </c>
      <c r="C10" s="19" t="n">
        <v>0.408029577101225</v>
      </c>
      <c r="D10" s="19" t="n">
        <v>0.400208702883712</v>
      </c>
      <c r="E10" s="19" t="n">
        <v>0.418064975143166</v>
      </c>
      <c r="F10" s="19"/>
      <c r="G10" s="19" t="n">
        <v>0.442038198563877</v>
      </c>
      <c r="H10" s="19" t="n">
        <v>0.446817831197537</v>
      </c>
      <c r="I10" s="19" t="n">
        <v>0.442540715339895</v>
      </c>
      <c r="J10" s="19" t="n">
        <v>0.359568707314309</v>
      </c>
      <c r="K10" s="19" t="n">
        <v>0.374403829186795</v>
      </c>
      <c r="L10" s="19" t="n">
        <v>0.399256333657123</v>
      </c>
      <c r="M10" s="19"/>
      <c r="N10" s="19" t="n">
        <v>0.468843678617832</v>
      </c>
      <c r="O10" s="19" t="n">
        <v>0.390513705398591</v>
      </c>
      <c r="P10" s="19" t="n">
        <v>0.431921046203373</v>
      </c>
      <c r="Q10" s="19" t="n">
        <v>0.341677441510384</v>
      </c>
      <c r="R10" s="19"/>
      <c r="S10" s="19" t="n">
        <v>0.476517767786296</v>
      </c>
      <c r="T10" s="19" t="n">
        <v>0.424846874449266</v>
      </c>
      <c r="U10" s="19" t="n">
        <v>0.372699394063624</v>
      </c>
      <c r="V10" s="19" t="n">
        <v>0.301273793777325</v>
      </c>
      <c r="W10" s="19" t="n">
        <v>0.461171938483706</v>
      </c>
      <c r="X10" s="19" t="n">
        <v>0.399051904198655</v>
      </c>
      <c r="Y10" s="19" t="n">
        <v>0.445874391312396</v>
      </c>
      <c r="Z10" s="19" t="n">
        <v>0.485769275601479</v>
      </c>
      <c r="AA10" s="19" t="n">
        <v>0.335474175867344</v>
      </c>
      <c r="AB10" s="19"/>
      <c r="AC10" s="19" t="n">
        <v>0.358014561781269</v>
      </c>
      <c r="AD10" s="19" t="n">
        <v>0.456912079664601</v>
      </c>
      <c r="AE10" s="19" t="n">
        <v>0.383358584716985</v>
      </c>
      <c r="AF10" s="19"/>
      <c r="AG10" s="19" t="n">
        <v>0.41665670165149</v>
      </c>
      <c r="AH10" s="19" t="n">
        <v>0.458722974208757</v>
      </c>
      <c r="AI10" s="19" t="n">
        <v>0.434460686315663</v>
      </c>
      <c r="AJ10" s="19" t="n">
        <v>0.151242958010238</v>
      </c>
      <c r="AK10" s="19" t="n">
        <v>0.320336651684592</v>
      </c>
      <c r="AL10" s="19"/>
      <c r="AM10" s="19" t="n">
        <v>0.45891875603503</v>
      </c>
      <c r="AN10" s="19" t="n">
        <v>0.441249940913072</v>
      </c>
      <c r="AO10" s="19" t="n">
        <v>0.448044032047409</v>
      </c>
      <c r="AP10" s="19"/>
      <c r="AQ10" s="19" t="n">
        <v>0.37314803947171</v>
      </c>
      <c r="AR10" s="19" t="n">
        <v>0.426897694346958</v>
      </c>
      <c r="AS10" s="19" t="n">
        <v>0.453008105330204</v>
      </c>
      <c r="AT10" s="19" t="n">
        <v>0.406758014160259</v>
      </c>
      <c r="AU10" s="19" t="n">
        <v>0.628359544239005</v>
      </c>
    </row>
    <row r="11">
      <c r="B11" s="20" t="s">
        <v>109</v>
      </c>
      <c r="C11" s="19" t="n">
        <v>0.223728404018772</v>
      </c>
      <c r="D11" s="19" t="n">
        <v>0.243950240335656</v>
      </c>
      <c r="E11" s="19" t="n">
        <v>0.203977054127734</v>
      </c>
      <c r="F11" s="19"/>
      <c r="G11" s="19" t="n">
        <v>0.170365097606032</v>
      </c>
      <c r="H11" s="19" t="n">
        <v>0.177512829443505</v>
      </c>
      <c r="I11" s="19" t="n">
        <v>0.258919024984942</v>
      </c>
      <c r="J11" s="19" t="n">
        <v>0.287492705113861</v>
      </c>
      <c r="K11" s="19" t="n">
        <v>0.229181393134555</v>
      </c>
      <c r="L11" s="19" t="n">
        <v>0.206506253628313</v>
      </c>
      <c r="M11" s="19"/>
      <c r="N11" s="19" t="n">
        <v>0.22621598533153</v>
      </c>
      <c r="O11" s="19" t="n">
        <v>0.243724023093418</v>
      </c>
      <c r="P11" s="19" t="n">
        <v>0.200045282910527</v>
      </c>
      <c r="Q11" s="19" t="n">
        <v>0.224463790757967</v>
      </c>
      <c r="R11" s="19"/>
      <c r="S11" s="19" t="n">
        <v>0.223478397931918</v>
      </c>
      <c r="T11" s="19" t="n">
        <v>0.207640864683868</v>
      </c>
      <c r="U11" s="19" t="n">
        <v>0.208133266122846</v>
      </c>
      <c r="V11" s="19" t="n">
        <v>0.226717935826213</v>
      </c>
      <c r="W11" s="19" t="n">
        <v>0.145427896737888</v>
      </c>
      <c r="X11" s="19" t="n">
        <v>0.202548143778989</v>
      </c>
      <c r="Y11" s="19" t="n">
        <v>0.241309485728427</v>
      </c>
      <c r="Z11" s="19" t="n">
        <v>0.266233594517938</v>
      </c>
      <c r="AA11" s="19" t="n">
        <v>0.299119735879913</v>
      </c>
      <c r="AB11" s="19"/>
      <c r="AC11" s="19" t="n">
        <v>0.243041722595193</v>
      </c>
      <c r="AD11" s="19" t="n">
        <v>0.217450919605676</v>
      </c>
      <c r="AE11" s="19" t="n">
        <v>0.233153371432962</v>
      </c>
      <c r="AF11" s="19"/>
      <c r="AG11" s="19" t="n">
        <v>0.219707630058368</v>
      </c>
      <c r="AH11" s="19" t="n">
        <v>0.212368348444718</v>
      </c>
      <c r="AI11" s="19" t="n">
        <v>0.263814561466905</v>
      </c>
      <c r="AJ11" s="19" t="n">
        <v>0.318513186584695</v>
      </c>
      <c r="AK11" s="19" t="n">
        <v>0.258587267284862</v>
      </c>
      <c r="AL11" s="19"/>
      <c r="AM11" s="19" t="n">
        <v>0.224763357125537</v>
      </c>
      <c r="AN11" s="19" t="n">
        <v>0.230242289937101</v>
      </c>
      <c r="AO11" s="19" t="n">
        <v>0.216237608825577</v>
      </c>
      <c r="AP11" s="19"/>
      <c r="AQ11" s="19" t="n">
        <v>0.267996895675378</v>
      </c>
      <c r="AR11" s="19" t="n">
        <v>0.199698894715067</v>
      </c>
      <c r="AS11" s="19" t="n">
        <v>0.213021995892</v>
      </c>
      <c r="AT11" s="19" t="n">
        <v>0.183626468489613</v>
      </c>
      <c r="AU11" s="19" t="n">
        <v>0</v>
      </c>
    </row>
    <row r="12">
      <c r="B12" s="20" t="s">
        <v>233</v>
      </c>
      <c r="C12" s="19" t="n">
        <v>0.130085340144379</v>
      </c>
      <c r="D12" s="19" t="n">
        <v>0.131184360261691</v>
      </c>
      <c r="E12" s="19" t="n">
        <v>0.130622016095598</v>
      </c>
      <c r="F12" s="19"/>
      <c r="G12" s="19" t="n">
        <v>0.0888282418655287</v>
      </c>
      <c r="H12" s="19" t="n">
        <v>0.0928347115672781</v>
      </c>
      <c r="I12" s="19" t="n">
        <v>0.0851419433459183</v>
      </c>
      <c r="J12" s="19" t="n">
        <v>0.0959302816533741</v>
      </c>
      <c r="K12" s="19" t="n">
        <v>0.141861397490833</v>
      </c>
      <c r="L12" s="19" t="n">
        <v>0.211840438433604</v>
      </c>
      <c r="M12" s="19"/>
      <c r="N12" s="19" t="n">
        <v>0.0981807652636387</v>
      </c>
      <c r="O12" s="19" t="n">
        <v>0.147822800194259</v>
      </c>
      <c r="P12" s="19" t="n">
        <v>0.115117795083577</v>
      </c>
      <c r="Q12" s="19" t="n">
        <v>0.158354113824083</v>
      </c>
      <c r="R12" s="19"/>
      <c r="S12" s="19" t="n">
        <v>0.146836978074841</v>
      </c>
      <c r="T12" s="19" t="n">
        <v>0.10142258919858</v>
      </c>
      <c r="U12" s="19" t="n">
        <v>0.161142153816511</v>
      </c>
      <c r="V12" s="19" t="n">
        <v>0.185220306854714</v>
      </c>
      <c r="W12" s="19" t="n">
        <v>0.150125573884824</v>
      </c>
      <c r="X12" s="19" t="n">
        <v>0.0743130436338747</v>
      </c>
      <c r="Y12" s="19" t="n">
        <v>0.178427190716447</v>
      </c>
      <c r="Z12" s="19" t="n">
        <v>0.0492459775227225</v>
      </c>
      <c r="AA12" s="19" t="n">
        <v>0.092427243661239</v>
      </c>
      <c r="AB12" s="19"/>
      <c r="AC12" s="19" t="n">
        <v>0.161232240058709</v>
      </c>
      <c r="AD12" s="19" t="n">
        <v>0.121154275722455</v>
      </c>
      <c r="AE12" s="19" t="n">
        <v>0.0831783662238452</v>
      </c>
      <c r="AF12" s="19"/>
      <c r="AG12" s="19" t="n">
        <v>0.153423592837048</v>
      </c>
      <c r="AH12" s="19" t="n">
        <v>0.115668159254279</v>
      </c>
      <c r="AI12" s="19" t="n">
        <v>0.0789765738623093</v>
      </c>
      <c r="AJ12" s="19" t="n">
        <v>0.178083584939903</v>
      </c>
      <c r="AK12" s="19" t="n">
        <v>0.117689667923214</v>
      </c>
      <c r="AL12" s="19"/>
      <c r="AM12" s="19" t="n">
        <v>0.161561288493223</v>
      </c>
      <c r="AN12" s="19" t="n">
        <v>0.11511181350169</v>
      </c>
      <c r="AO12" s="19" t="n">
        <v>0.102587844507401</v>
      </c>
      <c r="AP12" s="19"/>
      <c r="AQ12" s="19" t="n">
        <v>0.143984358212982</v>
      </c>
      <c r="AR12" s="19" t="n">
        <v>0.13118544464402</v>
      </c>
      <c r="AS12" s="19" t="n">
        <v>0.0976628322936275</v>
      </c>
      <c r="AT12" s="19" t="n">
        <v>0.123451764871099</v>
      </c>
      <c r="AU12" s="19" t="n">
        <v>0.129447183383882</v>
      </c>
    </row>
    <row r="13">
      <c r="B13" s="20" t="s">
        <v>234</v>
      </c>
      <c r="C13" s="19" t="n">
        <v>0.0295718723819801</v>
      </c>
      <c r="D13" s="19" t="n">
        <v>0.0292470915733843</v>
      </c>
      <c r="E13" s="19" t="n">
        <v>0.0302147371500909</v>
      </c>
      <c r="F13" s="19"/>
      <c r="G13" s="19" t="n">
        <v>0.0263797472465712</v>
      </c>
      <c r="H13" s="19" t="n">
        <v>0.00893219666789924</v>
      </c>
      <c r="I13" s="19" t="n">
        <v>0.0160409388181108</v>
      </c>
      <c r="J13" s="19" t="n">
        <v>0.0334639316821923</v>
      </c>
      <c r="K13" s="19" t="n">
        <v>0.0482046371478703</v>
      </c>
      <c r="L13" s="19" t="n">
        <v>0.0387450264483303</v>
      </c>
      <c r="M13" s="19"/>
      <c r="N13" s="19" t="n">
        <v>0.023051017073323</v>
      </c>
      <c r="O13" s="19" t="n">
        <v>0.0325283748268739</v>
      </c>
      <c r="P13" s="19" t="n">
        <v>0.0373665504557471</v>
      </c>
      <c r="Q13" s="19" t="n">
        <v>0.0230297464781084</v>
      </c>
      <c r="R13" s="19"/>
      <c r="S13" s="19" t="n">
        <v>0.0213124562040179</v>
      </c>
      <c r="T13" s="19" t="n">
        <v>0.0576607082856294</v>
      </c>
      <c r="U13" s="19" t="n">
        <v>0.0260262098099877</v>
      </c>
      <c r="V13" s="19" t="n">
        <v>0.0358514298211956</v>
      </c>
      <c r="W13" s="19" t="n">
        <v>0.0265845416368792</v>
      </c>
      <c r="X13" s="19" t="n">
        <v>0.0177787611144271</v>
      </c>
      <c r="Y13" s="19" t="n">
        <v>0.0101983444747703</v>
      </c>
      <c r="Z13" s="19" t="n">
        <v>0.0376516063699048</v>
      </c>
      <c r="AA13" s="19" t="n">
        <v>0.0226850546875462</v>
      </c>
      <c r="AB13" s="19"/>
      <c r="AC13" s="19" t="n">
        <v>0.0452457899994526</v>
      </c>
      <c r="AD13" s="19" t="n">
        <v>0.0220707076704082</v>
      </c>
      <c r="AE13" s="19" t="n">
        <v>0.0136074414075251</v>
      </c>
      <c r="AF13" s="19"/>
      <c r="AG13" s="19" t="n">
        <v>0.0361735875832514</v>
      </c>
      <c r="AH13" s="19" t="n">
        <v>0.0221271805525265</v>
      </c>
      <c r="AI13" s="19" t="n">
        <v>0.015388010570306</v>
      </c>
      <c r="AJ13" s="19" t="n">
        <v>0.183054247243307</v>
      </c>
      <c r="AK13" s="19" t="n">
        <v>0.0126028422651792</v>
      </c>
      <c r="AL13" s="19"/>
      <c r="AM13" s="19" t="n">
        <v>0.0296444625255152</v>
      </c>
      <c r="AN13" s="19" t="n">
        <v>0.0144793526837125</v>
      </c>
      <c r="AO13" s="19" t="n">
        <v>0.040139236952692</v>
      </c>
      <c r="AP13" s="19"/>
      <c r="AQ13" s="19" t="n">
        <v>0.0182846835498914</v>
      </c>
      <c r="AR13" s="19" t="n">
        <v>0.0405842702231188</v>
      </c>
      <c r="AS13" s="19" t="n">
        <v>0.0221933397568172</v>
      </c>
      <c r="AT13" s="19" t="n">
        <v>0.0236425351601658</v>
      </c>
      <c r="AU13" s="19" t="n">
        <v>0</v>
      </c>
    </row>
    <row r="14">
      <c r="B14" s="20" t="s">
        <v>88</v>
      </c>
      <c r="C14" s="21" t="n">
        <v>0.108037548135755</v>
      </c>
      <c r="D14" s="21" t="n">
        <v>0.0946463699087658</v>
      </c>
      <c r="E14" s="21" t="n">
        <v>0.119031902476796</v>
      </c>
      <c r="F14" s="21"/>
      <c r="G14" s="21" t="n">
        <v>0.0322197107399127</v>
      </c>
      <c r="H14" s="21" t="n">
        <v>0.109307258273573</v>
      </c>
      <c r="I14" s="21" t="n">
        <v>0.103348239628776</v>
      </c>
      <c r="J14" s="21" t="n">
        <v>0.133955483069466</v>
      </c>
      <c r="K14" s="21" t="n">
        <v>0.146905906528425</v>
      </c>
      <c r="L14" s="21" t="n">
        <v>0.101970149609417</v>
      </c>
      <c r="M14" s="21"/>
      <c r="N14" s="21" t="n">
        <v>0.0667950375943223</v>
      </c>
      <c r="O14" s="21" t="n">
        <v>0.113429820193549</v>
      </c>
      <c r="P14" s="21" t="n">
        <v>0.114732615104883</v>
      </c>
      <c r="Q14" s="21" t="n">
        <v>0.13662108124194</v>
      </c>
      <c r="R14" s="21"/>
      <c r="S14" s="21" t="n">
        <v>0.0463437610557932</v>
      </c>
      <c r="T14" s="21" t="n">
        <v>0.11935530169395</v>
      </c>
      <c r="U14" s="21" t="n">
        <v>0.156660854795838</v>
      </c>
      <c r="V14" s="21" t="n">
        <v>0.169741930367583</v>
      </c>
      <c r="W14" s="21" t="n">
        <v>0.0981635838448115</v>
      </c>
      <c r="X14" s="21" t="n">
        <v>0.120919523127904</v>
      </c>
      <c r="Y14" s="21" t="n">
        <v>0.0740883124739066</v>
      </c>
      <c r="Z14" s="21" t="n">
        <v>0.063772282879685</v>
      </c>
      <c r="AA14" s="21" t="n">
        <v>0.112928083355931</v>
      </c>
      <c r="AB14" s="21"/>
      <c r="AC14" s="21" t="n">
        <v>0.117136428034495</v>
      </c>
      <c r="AD14" s="21" t="n">
        <v>0.086824204133683</v>
      </c>
      <c r="AE14" s="21" t="n">
        <v>0.145318153347689</v>
      </c>
      <c r="AF14" s="21"/>
      <c r="AG14" s="21" t="n">
        <v>0.0968163956948179</v>
      </c>
      <c r="AH14" s="21" t="n">
        <v>0.0792701750924761</v>
      </c>
      <c r="AI14" s="21" t="n">
        <v>0.134393700625404</v>
      </c>
      <c r="AJ14" s="21" t="n">
        <v>0.111519668001155</v>
      </c>
      <c r="AK14" s="21" t="n">
        <v>0.168095681408615</v>
      </c>
      <c r="AL14" s="21"/>
      <c r="AM14" s="21" t="n">
        <v>0.0529007244722612</v>
      </c>
      <c r="AN14" s="21" t="n">
        <v>0.0657828137015075</v>
      </c>
      <c r="AO14" s="21" t="n">
        <v>0.133736502264335</v>
      </c>
      <c r="AP14" s="21"/>
      <c r="AQ14" s="21" t="n">
        <v>0.139900485659193</v>
      </c>
      <c r="AR14" s="21" t="n">
        <v>0.11867615385007</v>
      </c>
      <c r="AS14" s="21" t="n">
        <v>0.0932266706877713</v>
      </c>
      <c r="AT14" s="21" t="n">
        <v>0.0802150782370146</v>
      </c>
      <c r="AU14" s="21" t="n">
        <v>0.0621885326908045</v>
      </c>
    </row>
    <row r="15">
      <c r="B15" s="18" t="s">
        <v>146</v>
      </c>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1027</v>
      </c>
      <c r="D7" s="11" t="n">
        <v>504</v>
      </c>
      <c r="E7" s="11" t="n">
        <v>523</v>
      </c>
      <c r="F7" s="11"/>
      <c r="G7" s="11" t="n">
        <v>128</v>
      </c>
      <c r="H7" s="11" t="n">
        <v>122</v>
      </c>
      <c r="I7" s="11" t="n">
        <v>184</v>
      </c>
      <c r="J7" s="11" t="n">
        <v>195</v>
      </c>
      <c r="K7" s="11" t="n">
        <v>178</v>
      </c>
      <c r="L7" s="11" t="n">
        <v>220</v>
      </c>
      <c r="M7" s="11"/>
      <c r="N7" s="11" t="n">
        <v>329</v>
      </c>
      <c r="O7" s="11" t="n">
        <v>275</v>
      </c>
      <c r="P7" s="11" t="n">
        <v>197</v>
      </c>
      <c r="Q7" s="11" t="n">
        <v>225</v>
      </c>
      <c r="R7" s="11"/>
      <c r="S7" s="11" t="n">
        <v>181</v>
      </c>
      <c r="T7" s="11" t="n">
        <v>167</v>
      </c>
      <c r="U7" s="11" t="n">
        <v>104</v>
      </c>
      <c r="V7" s="11" t="n">
        <v>112</v>
      </c>
      <c r="W7" s="11" t="n">
        <v>99</v>
      </c>
      <c r="X7" s="11" t="n">
        <v>110</v>
      </c>
      <c r="Y7" s="11" t="n">
        <v>98</v>
      </c>
      <c r="Z7" s="11" t="n">
        <v>61</v>
      </c>
      <c r="AA7" s="11" t="n">
        <v>95</v>
      </c>
      <c r="AB7" s="11"/>
      <c r="AC7" s="11" t="n">
        <v>385</v>
      </c>
      <c r="AD7" s="11" t="n">
        <v>417</v>
      </c>
      <c r="AE7" s="11" t="n">
        <v>134</v>
      </c>
      <c r="AF7" s="11"/>
      <c r="AG7" s="11" t="n">
        <v>403</v>
      </c>
      <c r="AH7" s="11" t="n">
        <v>295</v>
      </c>
      <c r="AI7" s="11" t="n">
        <v>66</v>
      </c>
      <c r="AJ7" s="11" t="n">
        <v>15</v>
      </c>
      <c r="AK7" s="11" t="n">
        <v>132</v>
      </c>
      <c r="AL7" s="11"/>
      <c r="AM7" s="11" t="n">
        <v>234</v>
      </c>
      <c r="AN7" s="11" t="n">
        <v>353</v>
      </c>
      <c r="AO7" s="11" t="n">
        <v>65</v>
      </c>
      <c r="AP7" s="11"/>
      <c r="AQ7" s="11" t="n">
        <v>223</v>
      </c>
      <c r="AR7" s="11" t="n">
        <v>233</v>
      </c>
      <c r="AS7" s="11" t="n">
        <v>297</v>
      </c>
      <c r="AT7" s="11" t="n">
        <v>141</v>
      </c>
      <c r="AU7" s="11" t="n">
        <v>9</v>
      </c>
    </row>
    <row r="8" ht="30" customHeight="1">
      <c r="B8" s="12" t="s">
        <v>20</v>
      </c>
      <c r="C8" s="12" t="n">
        <v>1031</v>
      </c>
      <c r="D8" s="12" t="n">
        <v>506</v>
      </c>
      <c r="E8" s="12" t="n">
        <v>525</v>
      </c>
      <c r="F8" s="12"/>
      <c r="G8" s="12" t="n">
        <v>112</v>
      </c>
      <c r="H8" s="12" t="n">
        <v>190</v>
      </c>
      <c r="I8" s="12" t="n">
        <v>166</v>
      </c>
      <c r="J8" s="12" t="n">
        <v>173</v>
      </c>
      <c r="K8" s="12" t="n">
        <v>177</v>
      </c>
      <c r="L8" s="12" t="n">
        <v>213</v>
      </c>
      <c r="M8" s="12"/>
      <c r="N8" s="12" t="n">
        <v>289</v>
      </c>
      <c r="O8" s="12" t="n">
        <v>259</v>
      </c>
      <c r="P8" s="12" t="n">
        <v>232</v>
      </c>
      <c r="Q8" s="12" t="n">
        <v>249</v>
      </c>
      <c r="R8" s="12"/>
      <c r="S8" s="12" t="n">
        <v>164</v>
      </c>
      <c r="T8" s="12" t="n">
        <v>159</v>
      </c>
      <c r="U8" s="12" t="n">
        <v>104</v>
      </c>
      <c r="V8" s="12" t="n">
        <v>108</v>
      </c>
      <c r="W8" s="12" t="n">
        <v>92</v>
      </c>
      <c r="X8" s="12" t="n">
        <v>112</v>
      </c>
      <c r="Y8" s="12" t="n">
        <v>96</v>
      </c>
      <c r="Z8" s="12" t="n">
        <v>51</v>
      </c>
      <c r="AA8" s="12" t="n">
        <v>145</v>
      </c>
      <c r="AB8" s="12"/>
      <c r="AC8" s="12" t="n">
        <v>386</v>
      </c>
      <c r="AD8" s="12" t="n">
        <v>412</v>
      </c>
      <c r="AE8" s="12" t="n">
        <v>148</v>
      </c>
      <c r="AF8" s="12"/>
      <c r="AG8" s="12" t="n">
        <v>397</v>
      </c>
      <c r="AH8" s="12" t="n">
        <v>301</v>
      </c>
      <c r="AI8" s="12" t="n">
        <v>59</v>
      </c>
      <c r="AJ8" s="12" t="n">
        <v>13</v>
      </c>
      <c r="AK8" s="12" t="n">
        <v>145</v>
      </c>
      <c r="AL8" s="12"/>
      <c r="AM8" s="12" t="n">
        <v>232</v>
      </c>
      <c r="AN8" s="12" t="n">
        <v>357</v>
      </c>
      <c r="AO8" s="12" t="n">
        <v>58</v>
      </c>
      <c r="AP8" s="12"/>
      <c r="AQ8" s="12" t="n">
        <v>233</v>
      </c>
      <c r="AR8" s="12" t="n">
        <v>239</v>
      </c>
      <c r="AS8" s="12" t="n">
        <v>292</v>
      </c>
      <c r="AT8" s="12" t="n">
        <v>138</v>
      </c>
      <c r="AU8" s="12" t="n">
        <v>7</v>
      </c>
    </row>
    <row r="9">
      <c r="B9" s="20" t="s">
        <v>231</v>
      </c>
      <c r="C9" s="19" t="n">
        <v>0.116214225186841</v>
      </c>
      <c r="D9" s="19" t="n">
        <v>0.121729210581833</v>
      </c>
      <c r="E9" s="19" t="n">
        <v>0.110893816004437</v>
      </c>
      <c r="F9" s="19"/>
      <c r="G9" s="19" t="n">
        <v>0.15408549016462</v>
      </c>
      <c r="H9" s="19" t="n">
        <v>0.231698652531779</v>
      </c>
      <c r="I9" s="19" t="n">
        <v>0.149615524439711</v>
      </c>
      <c r="J9" s="19" t="n">
        <v>0.0562468067282799</v>
      </c>
      <c r="K9" s="19" t="n">
        <v>0.0490227128000413</v>
      </c>
      <c r="L9" s="19" t="n">
        <v>0.0717595399855911</v>
      </c>
      <c r="M9" s="19"/>
      <c r="N9" s="19" t="n">
        <v>0.126698813606954</v>
      </c>
      <c r="O9" s="19" t="n">
        <v>0.0903960287537956</v>
      </c>
      <c r="P9" s="19" t="n">
        <v>0.160159194949796</v>
      </c>
      <c r="Q9" s="19" t="n">
        <v>0.0903163775510284</v>
      </c>
      <c r="R9" s="19"/>
      <c r="S9" s="19" t="n">
        <v>0.170073864031653</v>
      </c>
      <c r="T9" s="19" t="n">
        <v>0.103738963229089</v>
      </c>
      <c r="U9" s="19" t="n">
        <v>0.0221389109335165</v>
      </c>
      <c r="V9" s="19" t="n">
        <v>0.10538830116369</v>
      </c>
      <c r="W9" s="19" t="n">
        <v>0.0647247151036256</v>
      </c>
      <c r="X9" s="19" t="n">
        <v>0.0877682010364412</v>
      </c>
      <c r="Y9" s="19" t="n">
        <v>0.156965957869434</v>
      </c>
      <c r="Z9" s="19" t="n">
        <v>0.200324368555686</v>
      </c>
      <c r="AA9" s="19" t="n">
        <v>0.142838194312042</v>
      </c>
      <c r="AB9" s="19"/>
      <c r="AC9" s="19" t="n">
        <v>0.08889853483565</v>
      </c>
      <c r="AD9" s="19" t="n">
        <v>0.116347230736444</v>
      </c>
      <c r="AE9" s="19" t="n">
        <v>0.142478211220084</v>
      </c>
      <c r="AF9" s="19"/>
      <c r="AG9" s="19" t="n">
        <v>0.125066144162682</v>
      </c>
      <c r="AH9" s="19" t="n">
        <v>0.124114069135307</v>
      </c>
      <c r="AI9" s="19" t="n">
        <v>0.0399131711939983</v>
      </c>
      <c r="AJ9" s="19" t="n">
        <v>0.116532604230782</v>
      </c>
      <c r="AK9" s="19" t="n">
        <v>0.0953682466055703</v>
      </c>
      <c r="AL9" s="19"/>
      <c r="AM9" s="19" t="n">
        <v>0.180256169244671</v>
      </c>
      <c r="AN9" s="19" t="n">
        <v>0.115698762509136</v>
      </c>
      <c r="AO9" s="19" t="n">
        <v>0.0768066199917031</v>
      </c>
      <c r="AP9" s="19"/>
      <c r="AQ9" s="19" t="n">
        <v>0.0781468117760437</v>
      </c>
      <c r="AR9" s="19" t="n">
        <v>0.117258999411621</v>
      </c>
      <c r="AS9" s="19" t="n">
        <v>0.128577605504172</v>
      </c>
      <c r="AT9" s="19" t="n">
        <v>0.132959916277551</v>
      </c>
      <c r="AU9" s="19" t="n">
        <v>0.198459657290703</v>
      </c>
    </row>
    <row r="10">
      <c r="B10" s="20" t="s">
        <v>232</v>
      </c>
      <c r="C10" s="19" t="n">
        <v>0.410788744037336</v>
      </c>
      <c r="D10" s="19" t="n">
        <v>0.404300676446411</v>
      </c>
      <c r="E10" s="19" t="n">
        <v>0.417047903747561</v>
      </c>
      <c r="F10" s="19"/>
      <c r="G10" s="19" t="n">
        <v>0.467170340030404</v>
      </c>
      <c r="H10" s="19" t="n">
        <v>0.381597148282995</v>
      </c>
      <c r="I10" s="19" t="n">
        <v>0.398060564744868</v>
      </c>
      <c r="J10" s="19" t="n">
        <v>0.432540108781292</v>
      </c>
      <c r="K10" s="19" t="n">
        <v>0.390861941409278</v>
      </c>
      <c r="L10" s="19" t="n">
        <v>0.415872145955245</v>
      </c>
      <c r="M10" s="19"/>
      <c r="N10" s="19" t="n">
        <v>0.440708447157501</v>
      </c>
      <c r="O10" s="19" t="n">
        <v>0.443643478205301</v>
      </c>
      <c r="P10" s="19" t="n">
        <v>0.358095963060436</v>
      </c>
      <c r="Q10" s="19" t="n">
        <v>0.392427911843256</v>
      </c>
      <c r="R10" s="19"/>
      <c r="S10" s="19" t="n">
        <v>0.390995423270716</v>
      </c>
      <c r="T10" s="19" t="n">
        <v>0.446219231417767</v>
      </c>
      <c r="U10" s="19" t="n">
        <v>0.436065039173099</v>
      </c>
      <c r="V10" s="19" t="n">
        <v>0.38043882673261</v>
      </c>
      <c r="W10" s="19" t="n">
        <v>0.393398231462111</v>
      </c>
      <c r="X10" s="19" t="n">
        <v>0.408087690394635</v>
      </c>
      <c r="Y10" s="19" t="n">
        <v>0.375663991234082</v>
      </c>
      <c r="Z10" s="19" t="n">
        <v>0.350174052829049</v>
      </c>
      <c r="AA10" s="19" t="n">
        <v>0.456525199011894</v>
      </c>
      <c r="AB10" s="19"/>
      <c r="AC10" s="19" t="n">
        <v>0.349541942698543</v>
      </c>
      <c r="AD10" s="19" t="n">
        <v>0.492155784274503</v>
      </c>
      <c r="AE10" s="19" t="n">
        <v>0.364116885793054</v>
      </c>
      <c r="AF10" s="19"/>
      <c r="AG10" s="19" t="n">
        <v>0.413688422638247</v>
      </c>
      <c r="AH10" s="19" t="n">
        <v>0.412658243032649</v>
      </c>
      <c r="AI10" s="19" t="n">
        <v>0.583053480383834</v>
      </c>
      <c r="AJ10" s="19" t="n">
        <v>0.280044986355914</v>
      </c>
      <c r="AK10" s="19" t="n">
        <v>0.391757748908069</v>
      </c>
      <c r="AL10" s="19"/>
      <c r="AM10" s="19" t="n">
        <v>0.405991159744425</v>
      </c>
      <c r="AN10" s="19" t="n">
        <v>0.429499963716719</v>
      </c>
      <c r="AO10" s="19" t="n">
        <v>0.511518488542742</v>
      </c>
      <c r="AP10" s="19"/>
      <c r="AQ10" s="19" t="n">
        <v>0.37178032151928</v>
      </c>
      <c r="AR10" s="19" t="n">
        <v>0.473488828688826</v>
      </c>
      <c r="AS10" s="19" t="n">
        <v>0.40573602814865</v>
      </c>
      <c r="AT10" s="19" t="n">
        <v>0.45732920176818</v>
      </c>
      <c r="AU10" s="19" t="n">
        <v>0.505226269404407</v>
      </c>
    </row>
    <row r="11">
      <c r="B11" s="20" t="s">
        <v>109</v>
      </c>
      <c r="C11" s="19" t="n">
        <v>0.261046031877533</v>
      </c>
      <c r="D11" s="19" t="n">
        <v>0.265939277329821</v>
      </c>
      <c r="E11" s="19" t="n">
        <v>0.256325426803992</v>
      </c>
      <c r="F11" s="19"/>
      <c r="G11" s="19" t="n">
        <v>0.176471489757608</v>
      </c>
      <c r="H11" s="19" t="n">
        <v>0.226592032439157</v>
      </c>
      <c r="I11" s="19" t="n">
        <v>0.248874866813712</v>
      </c>
      <c r="J11" s="19" t="n">
        <v>0.300763955579322</v>
      </c>
      <c r="K11" s="19" t="n">
        <v>0.327502491849205</v>
      </c>
      <c r="L11" s="19" t="n">
        <v>0.258454759810224</v>
      </c>
      <c r="M11" s="19"/>
      <c r="N11" s="19" t="n">
        <v>0.257457208267506</v>
      </c>
      <c r="O11" s="19" t="n">
        <v>0.272028483973421</v>
      </c>
      <c r="P11" s="19" t="n">
        <v>0.2505627673841</v>
      </c>
      <c r="Q11" s="19" t="n">
        <v>0.260801977326529</v>
      </c>
      <c r="R11" s="19"/>
      <c r="S11" s="19" t="n">
        <v>0.213733263091079</v>
      </c>
      <c r="T11" s="19" t="n">
        <v>0.216405917212071</v>
      </c>
      <c r="U11" s="19" t="n">
        <v>0.297769181898458</v>
      </c>
      <c r="V11" s="19" t="n">
        <v>0.321930927984682</v>
      </c>
      <c r="W11" s="19" t="n">
        <v>0.294619468367216</v>
      </c>
      <c r="X11" s="19" t="n">
        <v>0.28518256560861</v>
      </c>
      <c r="Y11" s="19" t="n">
        <v>0.236261193276013</v>
      </c>
      <c r="Z11" s="19" t="n">
        <v>0.324363174791568</v>
      </c>
      <c r="AA11" s="19" t="n">
        <v>0.245636322366645</v>
      </c>
      <c r="AB11" s="19"/>
      <c r="AC11" s="19" t="n">
        <v>0.290234657877568</v>
      </c>
      <c r="AD11" s="19" t="n">
        <v>0.244047308227636</v>
      </c>
      <c r="AE11" s="19" t="n">
        <v>0.248497126103499</v>
      </c>
      <c r="AF11" s="19"/>
      <c r="AG11" s="19" t="n">
        <v>0.234968581234673</v>
      </c>
      <c r="AH11" s="19" t="n">
        <v>0.26958486790514</v>
      </c>
      <c r="AI11" s="19" t="n">
        <v>0.20821640714889</v>
      </c>
      <c r="AJ11" s="19" t="n">
        <v>0.330864913328763</v>
      </c>
      <c r="AK11" s="19" t="n">
        <v>0.293368669912688</v>
      </c>
      <c r="AL11" s="19"/>
      <c r="AM11" s="19" t="n">
        <v>0.196969554288353</v>
      </c>
      <c r="AN11" s="19" t="n">
        <v>0.269237949934849</v>
      </c>
      <c r="AO11" s="19" t="n">
        <v>0.241304968158645</v>
      </c>
      <c r="AP11" s="19"/>
      <c r="AQ11" s="19" t="n">
        <v>0.299807434349303</v>
      </c>
      <c r="AR11" s="19" t="n">
        <v>0.230475953313607</v>
      </c>
      <c r="AS11" s="19" t="n">
        <v>0.276614629543652</v>
      </c>
      <c r="AT11" s="19" t="n">
        <v>0.232094288845308</v>
      </c>
      <c r="AU11" s="19" t="n">
        <v>0.129877897717571</v>
      </c>
    </row>
    <row r="12">
      <c r="B12" s="20" t="s">
        <v>233</v>
      </c>
      <c r="C12" s="19" t="n">
        <v>0.0960025516984849</v>
      </c>
      <c r="D12" s="19" t="n">
        <v>0.0935224881425243</v>
      </c>
      <c r="E12" s="19" t="n">
        <v>0.0983951152269503</v>
      </c>
      <c r="F12" s="19"/>
      <c r="G12" s="19" t="n">
        <v>0.122042562571338</v>
      </c>
      <c r="H12" s="19" t="n">
        <v>0.107377437738322</v>
      </c>
      <c r="I12" s="19" t="n">
        <v>0.0734211043820689</v>
      </c>
      <c r="J12" s="19" t="n">
        <v>0.0621696281495239</v>
      </c>
      <c r="K12" s="19" t="n">
        <v>0.090540695633834</v>
      </c>
      <c r="L12" s="19" t="n">
        <v>0.12168024330758</v>
      </c>
      <c r="M12" s="19"/>
      <c r="N12" s="19" t="n">
        <v>0.095453451727784</v>
      </c>
      <c r="O12" s="19" t="n">
        <v>0.0654938613011842</v>
      </c>
      <c r="P12" s="19" t="n">
        <v>0.120867787484513</v>
      </c>
      <c r="Q12" s="19" t="n">
        <v>0.105604715754701</v>
      </c>
      <c r="R12" s="19"/>
      <c r="S12" s="19" t="n">
        <v>0.108570889706848</v>
      </c>
      <c r="T12" s="19" t="n">
        <v>0.114735930766218</v>
      </c>
      <c r="U12" s="19" t="n">
        <v>0.10887747722301</v>
      </c>
      <c r="V12" s="19" t="n">
        <v>0.100502536325015</v>
      </c>
      <c r="W12" s="19" t="n">
        <v>0.0970491272447681</v>
      </c>
      <c r="X12" s="19" t="n">
        <v>0.0871604007400619</v>
      </c>
      <c r="Y12" s="19" t="n">
        <v>0.100951336575419</v>
      </c>
      <c r="Z12" s="19" t="n">
        <v>0.0527160641928424</v>
      </c>
      <c r="AA12" s="19" t="n">
        <v>0.06677534983119</v>
      </c>
      <c r="AB12" s="19"/>
      <c r="AC12" s="19" t="n">
        <v>0.122868389766765</v>
      </c>
      <c r="AD12" s="19" t="n">
        <v>0.067175490618263</v>
      </c>
      <c r="AE12" s="19" t="n">
        <v>0.0960563819494316</v>
      </c>
      <c r="AF12" s="19"/>
      <c r="AG12" s="19" t="n">
        <v>0.115305778708818</v>
      </c>
      <c r="AH12" s="19" t="n">
        <v>0.075728845909892</v>
      </c>
      <c r="AI12" s="19" t="n">
        <v>0.0671278927350898</v>
      </c>
      <c r="AJ12" s="19" t="n">
        <v>0.0793031805607291</v>
      </c>
      <c r="AK12" s="19" t="n">
        <v>0.085224668275618</v>
      </c>
      <c r="AL12" s="19"/>
      <c r="AM12" s="19" t="n">
        <v>0.110176291389806</v>
      </c>
      <c r="AN12" s="19" t="n">
        <v>0.0764971864037828</v>
      </c>
      <c r="AO12" s="19" t="n">
        <v>0.0882672471246955</v>
      </c>
      <c r="AP12" s="19"/>
      <c r="AQ12" s="19" t="n">
        <v>0.0868803592863665</v>
      </c>
      <c r="AR12" s="19" t="n">
        <v>0.066212768537414</v>
      </c>
      <c r="AS12" s="19" t="n">
        <v>0.102921947904693</v>
      </c>
      <c r="AT12" s="19" t="n">
        <v>0.1208186350565</v>
      </c>
      <c r="AU12" s="19" t="n">
        <v>0.166436175587319</v>
      </c>
    </row>
    <row r="13">
      <c r="B13" s="20" t="s">
        <v>234</v>
      </c>
      <c r="C13" s="19" t="n">
        <v>0.0273460248008388</v>
      </c>
      <c r="D13" s="19" t="n">
        <v>0.0304454673765852</v>
      </c>
      <c r="E13" s="19" t="n">
        <v>0.0243559347898467</v>
      </c>
      <c r="F13" s="19"/>
      <c r="G13" s="19" t="n">
        <v>0.0385183300496467</v>
      </c>
      <c r="H13" s="19" t="n">
        <v>0</v>
      </c>
      <c r="I13" s="19" t="n">
        <v>0.0372334107604819</v>
      </c>
      <c r="J13" s="19" t="n">
        <v>0.0380236624095824</v>
      </c>
      <c r="K13" s="19" t="n">
        <v>0.0364008795462709</v>
      </c>
      <c r="L13" s="19" t="n">
        <v>0.0219677955586295</v>
      </c>
      <c r="M13" s="19"/>
      <c r="N13" s="19" t="n">
        <v>0.0135296606676149</v>
      </c>
      <c r="O13" s="19" t="n">
        <v>0.0219399260108225</v>
      </c>
      <c r="P13" s="19" t="n">
        <v>0.0362341548905837</v>
      </c>
      <c r="Q13" s="19" t="n">
        <v>0.0408755891107231</v>
      </c>
      <c r="R13" s="19"/>
      <c r="S13" s="19" t="n">
        <v>0.0364678485744144</v>
      </c>
      <c r="T13" s="19" t="n">
        <v>0.01770445965396</v>
      </c>
      <c r="U13" s="19" t="n">
        <v>0.0151180020667858</v>
      </c>
      <c r="V13" s="19" t="n">
        <v>0.0260316501706148</v>
      </c>
      <c r="W13" s="19" t="n">
        <v>0.0349631625802081</v>
      </c>
      <c r="X13" s="19" t="n">
        <v>0.0109723260655835</v>
      </c>
      <c r="Y13" s="19" t="n">
        <v>0.0268489825441343</v>
      </c>
      <c r="Z13" s="19" t="n">
        <v>0</v>
      </c>
      <c r="AA13" s="19" t="n">
        <v>0.0552298358254032</v>
      </c>
      <c r="AB13" s="19"/>
      <c r="AC13" s="19" t="n">
        <v>0.035321953097474</v>
      </c>
      <c r="AD13" s="19" t="n">
        <v>0.0166298316164229</v>
      </c>
      <c r="AE13" s="19" t="n">
        <v>0.0373808501424655</v>
      </c>
      <c r="AF13" s="19"/>
      <c r="AG13" s="19" t="n">
        <v>0.0329716178020123</v>
      </c>
      <c r="AH13" s="19" t="n">
        <v>0.0270474170925483</v>
      </c>
      <c r="AI13" s="19" t="n">
        <v>0.0125744768253346</v>
      </c>
      <c r="AJ13" s="19" t="n">
        <v>0</v>
      </c>
      <c r="AK13" s="19" t="n">
        <v>0.0278300496009934</v>
      </c>
      <c r="AL13" s="19"/>
      <c r="AM13" s="19" t="n">
        <v>0.0363543746587334</v>
      </c>
      <c r="AN13" s="19" t="n">
        <v>0.025219769807337</v>
      </c>
      <c r="AO13" s="19" t="n">
        <v>0.0128057318630059</v>
      </c>
      <c r="AP13" s="19"/>
      <c r="AQ13" s="19" t="n">
        <v>0.0635262971656778</v>
      </c>
      <c r="AR13" s="19" t="n">
        <v>0.00850247934975002</v>
      </c>
      <c r="AS13" s="19" t="n">
        <v>0.00713131919562226</v>
      </c>
      <c r="AT13" s="19" t="n">
        <v>0.0133624421810097</v>
      </c>
      <c r="AU13" s="19" t="n">
        <v>0</v>
      </c>
    </row>
    <row r="14">
      <c r="B14" s="20" t="s">
        <v>88</v>
      </c>
      <c r="C14" s="21" t="n">
        <v>0.0886024223989657</v>
      </c>
      <c r="D14" s="21" t="n">
        <v>0.0840628801228247</v>
      </c>
      <c r="E14" s="21" t="n">
        <v>0.092981803427213</v>
      </c>
      <c r="F14" s="21"/>
      <c r="G14" s="21" t="n">
        <v>0.0417117874263832</v>
      </c>
      <c r="H14" s="21" t="n">
        <v>0.0527347290077474</v>
      </c>
      <c r="I14" s="21" t="n">
        <v>0.0927945288591578</v>
      </c>
      <c r="J14" s="21" t="n">
        <v>0.110255838352</v>
      </c>
      <c r="K14" s="21" t="n">
        <v>0.105671278761371</v>
      </c>
      <c r="L14" s="21" t="n">
        <v>0.110265515382729</v>
      </c>
      <c r="M14" s="21"/>
      <c r="N14" s="21" t="n">
        <v>0.06615241857264</v>
      </c>
      <c r="O14" s="21" t="n">
        <v>0.106498221755476</v>
      </c>
      <c r="P14" s="21" t="n">
        <v>0.0740801322305718</v>
      </c>
      <c r="Q14" s="21" t="n">
        <v>0.109973428413763</v>
      </c>
      <c r="R14" s="21"/>
      <c r="S14" s="21" t="n">
        <v>0.0801587113252884</v>
      </c>
      <c r="T14" s="21" t="n">
        <v>0.101195497720896</v>
      </c>
      <c r="U14" s="21" t="n">
        <v>0.120031388705131</v>
      </c>
      <c r="V14" s="21" t="n">
        <v>0.0657077576233889</v>
      </c>
      <c r="W14" s="21" t="n">
        <v>0.115245295242071</v>
      </c>
      <c r="X14" s="21" t="n">
        <v>0.120828816154668</v>
      </c>
      <c r="Y14" s="21" t="n">
        <v>0.103308538500917</v>
      </c>
      <c r="Z14" s="21" t="n">
        <v>0.0724223396308537</v>
      </c>
      <c r="AA14" s="21" t="n">
        <v>0.0329950986528251</v>
      </c>
      <c r="AB14" s="21"/>
      <c r="AC14" s="21" t="n">
        <v>0.113134521724001</v>
      </c>
      <c r="AD14" s="21" t="n">
        <v>0.0636443545267315</v>
      </c>
      <c r="AE14" s="21" t="n">
        <v>0.111470544791466</v>
      </c>
      <c r="AF14" s="21"/>
      <c r="AG14" s="21" t="n">
        <v>0.0779994554535689</v>
      </c>
      <c r="AH14" s="21" t="n">
        <v>0.0908665569244635</v>
      </c>
      <c r="AI14" s="21" t="n">
        <v>0.089114571712853</v>
      </c>
      <c r="AJ14" s="21" t="n">
        <v>0.193254315523813</v>
      </c>
      <c r="AK14" s="21" t="n">
        <v>0.10645061669706</v>
      </c>
      <c r="AL14" s="21"/>
      <c r="AM14" s="21" t="n">
        <v>0.0702524506740115</v>
      </c>
      <c r="AN14" s="21" t="n">
        <v>0.0838463676281755</v>
      </c>
      <c r="AO14" s="21" t="n">
        <v>0.0692969443192089</v>
      </c>
      <c r="AP14" s="21"/>
      <c r="AQ14" s="21" t="n">
        <v>0.099858775903329</v>
      </c>
      <c r="AR14" s="21" t="n">
        <v>0.104060970698781</v>
      </c>
      <c r="AS14" s="21" t="n">
        <v>0.0790184697032102</v>
      </c>
      <c r="AT14" s="21" t="n">
        <v>0.0434355158714518</v>
      </c>
      <c r="AU14" s="21" t="n">
        <v>0</v>
      </c>
    </row>
    <row r="15">
      <c r="B15" s="18" t="s">
        <v>146</v>
      </c>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246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237</v>
      </c>
      <c r="C9" s="19" t="n">
        <v>0.690765186510493</v>
      </c>
      <c r="D9" s="19" t="n">
        <v>0.647626542909477</v>
      </c>
      <c r="E9" s="19" t="n">
        <v>0.730124071897874</v>
      </c>
      <c r="F9" s="19"/>
      <c r="G9" s="19" t="n">
        <v>0.659945567355254</v>
      </c>
      <c r="H9" s="19" t="n">
        <v>0.613917563185872</v>
      </c>
      <c r="I9" s="19" t="n">
        <v>0.639184201085104</v>
      </c>
      <c r="J9" s="19" t="n">
        <v>0.66363713692348</v>
      </c>
      <c r="K9" s="19" t="n">
        <v>0.742721085460971</v>
      </c>
      <c r="L9" s="19" t="n">
        <v>0.78057538106365</v>
      </c>
      <c r="M9" s="19"/>
      <c r="N9" s="19" t="n">
        <v>0.730690665600023</v>
      </c>
      <c r="O9" s="19" t="n">
        <v>0.691106519458364</v>
      </c>
      <c r="P9" s="19" t="n">
        <v>0.66976766443244</v>
      </c>
      <c r="Q9" s="19" t="n">
        <v>0.662057001828934</v>
      </c>
      <c r="R9" s="19"/>
      <c r="S9" s="19" t="n">
        <v>0.607138244795346</v>
      </c>
      <c r="T9" s="19" t="n">
        <v>0.756531229252841</v>
      </c>
      <c r="U9" s="19" t="n">
        <v>0.748538905893468</v>
      </c>
      <c r="V9" s="19" t="n">
        <v>0.676460580739151</v>
      </c>
      <c r="W9" s="19" t="n">
        <v>0.681779546460499</v>
      </c>
      <c r="X9" s="19" t="n">
        <v>0.669661138787013</v>
      </c>
      <c r="Y9" s="19" t="n">
        <v>0.715120102740341</v>
      </c>
      <c r="Z9" s="19" t="n">
        <v>0.728549528128497</v>
      </c>
      <c r="AA9" s="19" t="n">
        <v>0.666361258960975</v>
      </c>
      <c r="AB9" s="19"/>
      <c r="AC9" s="19" t="n">
        <v>0.690790063406614</v>
      </c>
      <c r="AD9" s="19" t="n">
        <v>0.703741042930354</v>
      </c>
      <c r="AE9" s="19" t="n">
        <v>0.65426251493325</v>
      </c>
      <c r="AF9" s="19"/>
      <c r="AG9" s="19" t="n">
        <v>0.725159554803646</v>
      </c>
      <c r="AH9" s="19" t="n">
        <v>0.643469141649356</v>
      </c>
      <c r="AI9" s="19" t="n">
        <v>0.760270320485875</v>
      </c>
      <c r="AJ9" s="19" t="n">
        <v>0.565933303928561</v>
      </c>
      <c r="AK9" s="19" t="n">
        <v>0.669432338203291</v>
      </c>
      <c r="AL9" s="19"/>
      <c r="AM9" s="19" t="n">
        <v>0.683545156705706</v>
      </c>
      <c r="AN9" s="19" t="n">
        <v>0.672333005297312</v>
      </c>
      <c r="AO9" s="19" t="n">
        <v>0.765888510902637</v>
      </c>
      <c r="AP9" s="19"/>
      <c r="AQ9" s="19" t="n">
        <v>0.685535594898409</v>
      </c>
      <c r="AR9" s="19" t="n">
        <v>0.703000202421817</v>
      </c>
      <c r="AS9" s="19" t="n">
        <v>0.727359546948092</v>
      </c>
      <c r="AT9" s="19" t="n">
        <v>0.624040762217662</v>
      </c>
      <c r="AU9" s="19" t="n">
        <v>0.732246130556937</v>
      </c>
    </row>
    <row r="10">
      <c r="B10" s="20" t="s">
        <v>238</v>
      </c>
      <c r="C10" s="19" t="n">
        <v>0.677428586172812</v>
      </c>
      <c r="D10" s="19" t="n">
        <v>0.636000653579928</v>
      </c>
      <c r="E10" s="19" t="n">
        <v>0.714301528077577</v>
      </c>
      <c r="F10" s="19"/>
      <c r="G10" s="19" t="n">
        <v>0.62580113759887</v>
      </c>
      <c r="H10" s="19" t="n">
        <v>0.556264461171178</v>
      </c>
      <c r="I10" s="19" t="n">
        <v>0.647672759126629</v>
      </c>
      <c r="J10" s="19" t="n">
        <v>0.6799026428964</v>
      </c>
      <c r="K10" s="19" t="n">
        <v>0.74708253525907</v>
      </c>
      <c r="L10" s="19" t="n">
        <v>0.760561854110392</v>
      </c>
      <c r="M10" s="19"/>
      <c r="N10" s="19" t="n">
        <v>0.720308224879718</v>
      </c>
      <c r="O10" s="19" t="n">
        <v>0.684824124909464</v>
      </c>
      <c r="P10" s="19" t="n">
        <v>0.662361167173791</v>
      </c>
      <c r="Q10" s="19" t="n">
        <v>0.634656315830181</v>
      </c>
      <c r="R10" s="19"/>
      <c r="S10" s="19" t="n">
        <v>0.611780782473625</v>
      </c>
      <c r="T10" s="19" t="n">
        <v>0.735177409023445</v>
      </c>
      <c r="U10" s="19" t="n">
        <v>0.68874496751178</v>
      </c>
      <c r="V10" s="19" t="n">
        <v>0.673885813424786</v>
      </c>
      <c r="W10" s="19" t="n">
        <v>0.721690109142324</v>
      </c>
      <c r="X10" s="19" t="n">
        <v>0.640958400633822</v>
      </c>
      <c r="Y10" s="19" t="n">
        <v>0.663884086473422</v>
      </c>
      <c r="Z10" s="19" t="n">
        <v>0.717226715379763</v>
      </c>
      <c r="AA10" s="19" t="n">
        <v>0.673601502984654</v>
      </c>
      <c r="AB10" s="19"/>
      <c r="AC10" s="19" t="n">
        <v>0.679729634182899</v>
      </c>
      <c r="AD10" s="19" t="n">
        <v>0.716642630251239</v>
      </c>
      <c r="AE10" s="19" t="n">
        <v>0.571262799479626</v>
      </c>
      <c r="AF10" s="19"/>
      <c r="AG10" s="19" t="n">
        <v>0.720102401576616</v>
      </c>
      <c r="AH10" s="19" t="n">
        <v>0.652615732234856</v>
      </c>
      <c r="AI10" s="19" t="n">
        <v>0.710956002363386</v>
      </c>
      <c r="AJ10" s="19" t="n">
        <v>0.668403209450975</v>
      </c>
      <c r="AK10" s="19" t="n">
        <v>0.576849874746735</v>
      </c>
      <c r="AL10" s="19"/>
      <c r="AM10" s="19" t="n">
        <v>0.690393452065047</v>
      </c>
      <c r="AN10" s="19" t="n">
        <v>0.660285826940286</v>
      </c>
      <c r="AO10" s="19" t="n">
        <v>0.710153124262081</v>
      </c>
      <c r="AP10" s="19"/>
      <c r="AQ10" s="19" t="n">
        <v>0.641205956733266</v>
      </c>
      <c r="AR10" s="19" t="n">
        <v>0.702266792995908</v>
      </c>
      <c r="AS10" s="19" t="n">
        <v>0.686050445647206</v>
      </c>
      <c r="AT10" s="19" t="n">
        <v>0.624823940250915</v>
      </c>
      <c r="AU10" s="19" t="n">
        <v>0.82391895189547</v>
      </c>
    </row>
    <row r="11">
      <c r="B11" s="20" t="s">
        <v>239</v>
      </c>
      <c r="C11" s="19" t="n">
        <v>0.580500934619509</v>
      </c>
      <c r="D11" s="19" t="n">
        <v>0.521827689564191</v>
      </c>
      <c r="E11" s="19" t="n">
        <v>0.633748480713852</v>
      </c>
      <c r="F11" s="19"/>
      <c r="G11" s="19" t="n">
        <v>0.588253019487905</v>
      </c>
      <c r="H11" s="19" t="n">
        <v>0.507109858288527</v>
      </c>
      <c r="I11" s="19" t="n">
        <v>0.553523948512579</v>
      </c>
      <c r="J11" s="19" t="n">
        <v>0.598162907428948</v>
      </c>
      <c r="K11" s="19" t="n">
        <v>0.592032757941715</v>
      </c>
      <c r="L11" s="19" t="n">
        <v>0.628745664852154</v>
      </c>
      <c r="M11" s="19"/>
      <c r="N11" s="19" t="n">
        <v>0.608650179034623</v>
      </c>
      <c r="O11" s="19" t="n">
        <v>0.597278676349033</v>
      </c>
      <c r="P11" s="19" t="n">
        <v>0.53915808764843</v>
      </c>
      <c r="Q11" s="19" t="n">
        <v>0.56582047939021</v>
      </c>
      <c r="R11" s="19"/>
      <c r="S11" s="19" t="n">
        <v>0.522261299243669</v>
      </c>
      <c r="T11" s="19" t="n">
        <v>0.627003931893867</v>
      </c>
      <c r="U11" s="19" t="n">
        <v>0.597306983452153</v>
      </c>
      <c r="V11" s="19" t="n">
        <v>0.557283547232155</v>
      </c>
      <c r="W11" s="19" t="n">
        <v>0.617062552241291</v>
      </c>
      <c r="X11" s="19" t="n">
        <v>0.530310668024493</v>
      </c>
      <c r="Y11" s="19" t="n">
        <v>0.589591160102539</v>
      </c>
      <c r="Z11" s="19" t="n">
        <v>0.519435558518139</v>
      </c>
      <c r="AA11" s="19" t="n">
        <v>0.630834965775707</v>
      </c>
      <c r="AB11" s="19"/>
      <c r="AC11" s="19" t="n">
        <v>0.542328446810509</v>
      </c>
      <c r="AD11" s="19" t="n">
        <v>0.620728079961251</v>
      </c>
      <c r="AE11" s="19" t="n">
        <v>0.536315524316645</v>
      </c>
      <c r="AF11" s="19"/>
      <c r="AG11" s="19" t="n">
        <v>0.56834200273534</v>
      </c>
      <c r="AH11" s="19" t="n">
        <v>0.576365646756196</v>
      </c>
      <c r="AI11" s="19" t="n">
        <v>0.590399823853097</v>
      </c>
      <c r="AJ11" s="19" t="n">
        <v>0.457121318672084</v>
      </c>
      <c r="AK11" s="19" t="n">
        <v>0.556782491294278</v>
      </c>
      <c r="AL11" s="19"/>
      <c r="AM11" s="19" t="n">
        <v>0.576543664536783</v>
      </c>
      <c r="AN11" s="19" t="n">
        <v>0.572089310159521</v>
      </c>
      <c r="AO11" s="19" t="n">
        <v>0.626433655743837</v>
      </c>
      <c r="AP11" s="19"/>
      <c r="AQ11" s="19" t="n">
        <v>0.564782893209906</v>
      </c>
      <c r="AR11" s="19" t="n">
        <v>0.580372021164078</v>
      </c>
      <c r="AS11" s="19" t="n">
        <v>0.595309149705468</v>
      </c>
      <c r="AT11" s="19" t="n">
        <v>0.545988253733303</v>
      </c>
      <c r="AU11" s="19" t="n">
        <v>0.785885834647203</v>
      </c>
    </row>
    <row r="12">
      <c r="B12" s="20" t="s">
        <v>240</v>
      </c>
      <c r="C12" s="19" t="n">
        <v>0.569324404269675</v>
      </c>
      <c r="D12" s="19" t="n">
        <v>0.567862554960927</v>
      </c>
      <c r="E12" s="19" t="n">
        <v>0.570190659865055</v>
      </c>
      <c r="F12" s="19"/>
      <c r="G12" s="19" t="n">
        <v>0.497962490655848</v>
      </c>
      <c r="H12" s="19" t="n">
        <v>0.450691673179212</v>
      </c>
      <c r="I12" s="19" t="n">
        <v>0.506153750697019</v>
      </c>
      <c r="J12" s="19" t="n">
        <v>0.596037807786921</v>
      </c>
      <c r="K12" s="19" t="n">
        <v>0.637538621907073</v>
      </c>
      <c r="L12" s="19" t="n">
        <v>0.666545819975398</v>
      </c>
      <c r="M12" s="19"/>
      <c r="N12" s="19" t="n">
        <v>0.590773211836142</v>
      </c>
      <c r="O12" s="19" t="n">
        <v>0.55625814919034</v>
      </c>
      <c r="P12" s="19" t="n">
        <v>0.577470015144144</v>
      </c>
      <c r="Q12" s="19" t="n">
        <v>0.549293904243469</v>
      </c>
      <c r="R12" s="19"/>
      <c r="S12" s="19" t="n">
        <v>0.529421253158703</v>
      </c>
      <c r="T12" s="19" t="n">
        <v>0.649828661590711</v>
      </c>
      <c r="U12" s="19" t="n">
        <v>0.552364635365636</v>
      </c>
      <c r="V12" s="19" t="n">
        <v>0.52917590701066</v>
      </c>
      <c r="W12" s="19" t="n">
        <v>0.568496833844936</v>
      </c>
      <c r="X12" s="19" t="n">
        <v>0.532153660524218</v>
      </c>
      <c r="Y12" s="19" t="n">
        <v>0.583216802808862</v>
      </c>
      <c r="Z12" s="19" t="n">
        <v>0.614721074287822</v>
      </c>
      <c r="AA12" s="19" t="n">
        <v>0.567049188196157</v>
      </c>
      <c r="AB12" s="19"/>
      <c r="AC12" s="19" t="n">
        <v>0.614152419044032</v>
      </c>
      <c r="AD12" s="19" t="n">
        <v>0.5501445958399</v>
      </c>
      <c r="AE12" s="19" t="n">
        <v>0.519364252861782</v>
      </c>
      <c r="AF12" s="19"/>
      <c r="AG12" s="19" t="n">
        <v>0.622694770762043</v>
      </c>
      <c r="AH12" s="19" t="n">
        <v>0.524010009802864</v>
      </c>
      <c r="AI12" s="19" t="n">
        <v>0.543627567537435</v>
      </c>
      <c r="AJ12" s="19" t="n">
        <v>0.585396419543682</v>
      </c>
      <c r="AK12" s="19" t="n">
        <v>0.533142298683399</v>
      </c>
      <c r="AL12" s="19"/>
      <c r="AM12" s="19" t="n">
        <v>0.595052135336344</v>
      </c>
      <c r="AN12" s="19" t="n">
        <v>0.519446651975133</v>
      </c>
      <c r="AO12" s="19" t="n">
        <v>0.538170025366689</v>
      </c>
      <c r="AP12" s="19"/>
      <c r="AQ12" s="19" t="n">
        <v>0.563809958314097</v>
      </c>
      <c r="AR12" s="19" t="n">
        <v>0.57789907455172</v>
      </c>
      <c r="AS12" s="19" t="n">
        <v>0.559585360847631</v>
      </c>
      <c r="AT12" s="19" t="n">
        <v>0.566061131281025</v>
      </c>
      <c r="AU12" s="19" t="n">
        <v>0.658370498694309</v>
      </c>
    </row>
    <row r="13">
      <c r="B13" s="20" t="s">
        <v>241</v>
      </c>
      <c r="C13" s="19" t="n">
        <v>0.541539493586143</v>
      </c>
      <c r="D13" s="19" t="n">
        <v>0.513789030432048</v>
      </c>
      <c r="E13" s="19" t="n">
        <v>0.565640064422645</v>
      </c>
      <c r="F13" s="19"/>
      <c r="G13" s="19" t="n">
        <v>0.50564771384343</v>
      </c>
      <c r="H13" s="19" t="n">
        <v>0.357569512726242</v>
      </c>
      <c r="I13" s="19" t="n">
        <v>0.446284212427137</v>
      </c>
      <c r="J13" s="19" t="n">
        <v>0.531905001915475</v>
      </c>
      <c r="K13" s="19" t="n">
        <v>0.657723526880309</v>
      </c>
      <c r="L13" s="19" t="n">
        <v>0.68581738133822</v>
      </c>
      <c r="M13" s="19"/>
      <c r="N13" s="19" t="n">
        <v>0.599795681745031</v>
      </c>
      <c r="O13" s="19" t="n">
        <v>0.549314514022312</v>
      </c>
      <c r="P13" s="19" t="n">
        <v>0.503759378552539</v>
      </c>
      <c r="Q13" s="19" t="n">
        <v>0.500121633303869</v>
      </c>
      <c r="R13" s="19"/>
      <c r="S13" s="19" t="n">
        <v>0.458422821186897</v>
      </c>
      <c r="T13" s="19" t="n">
        <v>0.585252681846249</v>
      </c>
      <c r="U13" s="19" t="n">
        <v>0.555257961655421</v>
      </c>
      <c r="V13" s="19" t="n">
        <v>0.557769369635007</v>
      </c>
      <c r="W13" s="19" t="n">
        <v>0.609226427644739</v>
      </c>
      <c r="X13" s="19" t="n">
        <v>0.544755555370273</v>
      </c>
      <c r="Y13" s="19" t="n">
        <v>0.547917454970572</v>
      </c>
      <c r="Z13" s="19" t="n">
        <v>0.493578228675109</v>
      </c>
      <c r="AA13" s="19" t="n">
        <v>0.527566263311146</v>
      </c>
      <c r="AB13" s="19"/>
      <c r="AC13" s="19" t="n">
        <v>0.569307404331403</v>
      </c>
      <c r="AD13" s="19" t="n">
        <v>0.567742092588031</v>
      </c>
      <c r="AE13" s="19" t="n">
        <v>0.380116578393239</v>
      </c>
      <c r="AF13" s="19"/>
      <c r="AG13" s="19" t="n">
        <v>0.583894952503062</v>
      </c>
      <c r="AH13" s="19" t="n">
        <v>0.52891806457558</v>
      </c>
      <c r="AI13" s="19" t="n">
        <v>0.581018573846747</v>
      </c>
      <c r="AJ13" s="19" t="n">
        <v>0.599512134208223</v>
      </c>
      <c r="AK13" s="19" t="n">
        <v>0.417985510477909</v>
      </c>
      <c r="AL13" s="19"/>
      <c r="AM13" s="19" t="n">
        <v>0.545912006888345</v>
      </c>
      <c r="AN13" s="19" t="n">
        <v>0.500722963864748</v>
      </c>
      <c r="AO13" s="19" t="n">
        <v>0.560487351741115</v>
      </c>
      <c r="AP13" s="19"/>
      <c r="AQ13" s="19" t="n">
        <v>0.509035789345971</v>
      </c>
      <c r="AR13" s="19" t="n">
        <v>0.569499053859317</v>
      </c>
      <c r="AS13" s="19" t="n">
        <v>0.546126725751974</v>
      </c>
      <c r="AT13" s="19" t="n">
        <v>0.507751555841393</v>
      </c>
      <c r="AU13" s="19" t="n">
        <v>0.476868537101826</v>
      </c>
    </row>
    <row r="14">
      <c r="B14" s="20" t="s">
        <v>242</v>
      </c>
      <c r="C14" s="19" t="n">
        <v>0.505948065311893</v>
      </c>
      <c r="D14" s="19" t="n">
        <v>0.490380337077884</v>
      </c>
      <c r="E14" s="19" t="n">
        <v>0.521675480126456</v>
      </c>
      <c r="F14" s="19"/>
      <c r="G14" s="19" t="n">
        <v>0.418818717770055</v>
      </c>
      <c r="H14" s="19" t="n">
        <v>0.416213425246684</v>
      </c>
      <c r="I14" s="19" t="n">
        <v>0.426900219086381</v>
      </c>
      <c r="J14" s="19" t="n">
        <v>0.510184091167092</v>
      </c>
      <c r="K14" s="19" t="n">
        <v>0.549597106511725</v>
      </c>
      <c r="L14" s="19" t="n">
        <v>0.633120528218569</v>
      </c>
      <c r="M14" s="19"/>
      <c r="N14" s="19" t="n">
        <v>0.552065088815137</v>
      </c>
      <c r="O14" s="19" t="n">
        <v>0.475150597608286</v>
      </c>
      <c r="P14" s="19" t="n">
        <v>0.548145687036772</v>
      </c>
      <c r="Q14" s="19" t="n">
        <v>0.448880949083809</v>
      </c>
      <c r="R14" s="19"/>
      <c r="S14" s="19" t="n">
        <v>0.457140141749299</v>
      </c>
      <c r="T14" s="19" t="n">
        <v>0.50867948794453</v>
      </c>
      <c r="U14" s="19" t="n">
        <v>0.531516471569412</v>
      </c>
      <c r="V14" s="19" t="n">
        <v>0.51061194728324</v>
      </c>
      <c r="W14" s="19" t="n">
        <v>0.528628193617791</v>
      </c>
      <c r="X14" s="19" t="n">
        <v>0.491372353054217</v>
      </c>
      <c r="Y14" s="19" t="n">
        <v>0.456747837773941</v>
      </c>
      <c r="Z14" s="19" t="n">
        <v>0.520683625205648</v>
      </c>
      <c r="AA14" s="19" t="n">
        <v>0.56556269267528</v>
      </c>
      <c r="AB14" s="19"/>
      <c r="AC14" s="19" t="n">
        <v>0.544437243582121</v>
      </c>
      <c r="AD14" s="19" t="n">
        <v>0.496605714250193</v>
      </c>
      <c r="AE14" s="19" t="n">
        <v>0.459933628498223</v>
      </c>
      <c r="AF14" s="19"/>
      <c r="AG14" s="19" t="n">
        <v>0.556522384096721</v>
      </c>
      <c r="AH14" s="19" t="n">
        <v>0.466625007624541</v>
      </c>
      <c r="AI14" s="19" t="n">
        <v>0.54097764226812</v>
      </c>
      <c r="AJ14" s="19" t="n">
        <v>0.439232963054129</v>
      </c>
      <c r="AK14" s="19" t="n">
        <v>0.477474464578523</v>
      </c>
      <c r="AL14" s="19"/>
      <c r="AM14" s="19" t="n">
        <v>0.557378361644372</v>
      </c>
      <c r="AN14" s="19" t="n">
        <v>0.45429496194567</v>
      </c>
      <c r="AO14" s="19" t="n">
        <v>0.522856845477297</v>
      </c>
      <c r="AP14" s="19"/>
      <c r="AQ14" s="19" t="n">
        <v>0.445337621772365</v>
      </c>
      <c r="AR14" s="19" t="n">
        <v>0.510724711273817</v>
      </c>
      <c r="AS14" s="19" t="n">
        <v>0.523454256217615</v>
      </c>
      <c r="AT14" s="19" t="n">
        <v>0.514995056253237</v>
      </c>
      <c r="AU14" s="19" t="n">
        <v>0.619006711428962</v>
      </c>
    </row>
    <row r="15">
      <c r="B15" s="20" t="s">
        <v>243</v>
      </c>
      <c r="C15" s="19" t="n">
        <v>0.471706626421857</v>
      </c>
      <c r="D15" s="19" t="n">
        <v>0.446796112400468</v>
      </c>
      <c r="E15" s="19" t="n">
        <v>0.495164591013364</v>
      </c>
      <c r="F15" s="19"/>
      <c r="G15" s="19" t="n">
        <v>0.490442991622876</v>
      </c>
      <c r="H15" s="19" t="n">
        <v>0.430473457205698</v>
      </c>
      <c r="I15" s="19" t="n">
        <v>0.452217586886367</v>
      </c>
      <c r="J15" s="19" t="n">
        <v>0.467945664586824</v>
      </c>
      <c r="K15" s="19" t="n">
        <v>0.471239640739315</v>
      </c>
      <c r="L15" s="19" t="n">
        <v>0.509796142054147</v>
      </c>
      <c r="M15" s="19"/>
      <c r="N15" s="19" t="n">
        <v>0.560417099888103</v>
      </c>
      <c r="O15" s="19" t="n">
        <v>0.484379002116817</v>
      </c>
      <c r="P15" s="19" t="n">
        <v>0.431368188556419</v>
      </c>
      <c r="Q15" s="19" t="n">
        <v>0.395563842585221</v>
      </c>
      <c r="R15" s="19"/>
      <c r="S15" s="19" t="n">
        <v>0.485755401262085</v>
      </c>
      <c r="T15" s="19" t="n">
        <v>0.498961747097444</v>
      </c>
      <c r="U15" s="19" t="n">
        <v>0.43494911047566</v>
      </c>
      <c r="V15" s="19" t="n">
        <v>0.4359235483806</v>
      </c>
      <c r="W15" s="19" t="n">
        <v>0.454272381410149</v>
      </c>
      <c r="X15" s="19" t="n">
        <v>0.495597663758509</v>
      </c>
      <c r="Y15" s="19" t="n">
        <v>0.452424489615564</v>
      </c>
      <c r="Z15" s="19" t="n">
        <v>0.494911134276625</v>
      </c>
      <c r="AA15" s="19" t="n">
        <v>0.478065555317964</v>
      </c>
      <c r="AB15" s="19"/>
      <c r="AC15" s="19" t="n">
        <v>0.434768896753294</v>
      </c>
      <c r="AD15" s="19" t="n">
        <v>0.506565009146492</v>
      </c>
      <c r="AE15" s="19" t="n">
        <v>0.448230673529424</v>
      </c>
      <c r="AF15" s="19"/>
      <c r="AG15" s="19" t="n">
        <v>0.470554123957821</v>
      </c>
      <c r="AH15" s="19" t="n">
        <v>0.480280216548094</v>
      </c>
      <c r="AI15" s="19" t="n">
        <v>0.526801506416966</v>
      </c>
      <c r="AJ15" s="19" t="n">
        <v>0.303721933393569</v>
      </c>
      <c r="AK15" s="19" t="n">
        <v>0.424569751582862</v>
      </c>
      <c r="AL15" s="19"/>
      <c r="AM15" s="19" t="n">
        <v>0.488910207781166</v>
      </c>
      <c r="AN15" s="19" t="n">
        <v>0.466044507430695</v>
      </c>
      <c r="AO15" s="19" t="n">
        <v>0.489271525262582</v>
      </c>
      <c r="AP15" s="19"/>
      <c r="AQ15" s="19" t="n">
        <v>0.359586815742349</v>
      </c>
      <c r="AR15" s="19" t="n">
        <v>0.480035852742207</v>
      </c>
      <c r="AS15" s="19" t="n">
        <v>0.543649658640483</v>
      </c>
      <c r="AT15" s="19" t="n">
        <v>0.5394523052554</v>
      </c>
      <c r="AU15" s="19" t="n">
        <v>0.533342375966671</v>
      </c>
    </row>
    <row r="16">
      <c r="B16" s="20" t="s">
        <v>244</v>
      </c>
      <c r="C16" s="19" t="n">
        <v>0.359084909010882</v>
      </c>
      <c r="D16" s="19" t="n">
        <v>0.345434358590203</v>
      </c>
      <c r="E16" s="19" t="n">
        <v>0.373127975831395</v>
      </c>
      <c r="F16" s="19"/>
      <c r="G16" s="19" t="n">
        <v>0.362037785221406</v>
      </c>
      <c r="H16" s="19" t="n">
        <v>0.300883079295429</v>
      </c>
      <c r="I16" s="19" t="n">
        <v>0.261572066794023</v>
      </c>
      <c r="J16" s="19" t="n">
        <v>0.394679976956198</v>
      </c>
      <c r="K16" s="19" t="n">
        <v>0.388255665042939</v>
      </c>
      <c r="L16" s="19" t="n">
        <v>0.422789456157631</v>
      </c>
      <c r="M16" s="19"/>
      <c r="N16" s="19" t="n">
        <v>0.429104818418072</v>
      </c>
      <c r="O16" s="19" t="n">
        <v>0.334325920893135</v>
      </c>
      <c r="P16" s="19" t="n">
        <v>0.337808482328616</v>
      </c>
      <c r="Q16" s="19" t="n">
        <v>0.322149965929539</v>
      </c>
      <c r="R16" s="19"/>
      <c r="S16" s="19" t="n">
        <v>0.348867095235479</v>
      </c>
      <c r="T16" s="19" t="n">
        <v>0.369532840564038</v>
      </c>
      <c r="U16" s="19" t="n">
        <v>0.334562581286893</v>
      </c>
      <c r="V16" s="19" t="n">
        <v>0.309878799208759</v>
      </c>
      <c r="W16" s="19" t="n">
        <v>0.377496991436369</v>
      </c>
      <c r="X16" s="19" t="n">
        <v>0.412609622578719</v>
      </c>
      <c r="Y16" s="19" t="n">
        <v>0.33025154221671</v>
      </c>
      <c r="Z16" s="19" t="n">
        <v>0.328539178403588</v>
      </c>
      <c r="AA16" s="19" t="n">
        <v>0.396793342666677</v>
      </c>
      <c r="AB16" s="19"/>
      <c r="AC16" s="19" t="n">
        <v>0.348891977308256</v>
      </c>
      <c r="AD16" s="19" t="n">
        <v>0.383876219005322</v>
      </c>
      <c r="AE16" s="19" t="n">
        <v>0.280521873430498</v>
      </c>
      <c r="AF16" s="19"/>
      <c r="AG16" s="19" t="n">
        <v>0.37592869076135</v>
      </c>
      <c r="AH16" s="19" t="n">
        <v>0.336822850823515</v>
      </c>
      <c r="AI16" s="19" t="n">
        <v>0.371519690686814</v>
      </c>
      <c r="AJ16" s="19" t="n">
        <v>0.286206413881894</v>
      </c>
      <c r="AK16" s="19" t="n">
        <v>0.28904316534792</v>
      </c>
      <c r="AL16" s="19"/>
      <c r="AM16" s="19" t="n">
        <v>0.404943025427556</v>
      </c>
      <c r="AN16" s="19" t="n">
        <v>0.341607197239729</v>
      </c>
      <c r="AO16" s="19" t="n">
        <v>0.380167808963513</v>
      </c>
      <c r="AP16" s="19"/>
      <c r="AQ16" s="19" t="n">
        <v>0.301876713868672</v>
      </c>
      <c r="AR16" s="19" t="n">
        <v>0.397143689986658</v>
      </c>
      <c r="AS16" s="19" t="n">
        <v>0.362301906934977</v>
      </c>
      <c r="AT16" s="19" t="n">
        <v>0.365889521380011</v>
      </c>
      <c r="AU16" s="19" t="n">
        <v>0.303686495325049</v>
      </c>
    </row>
    <row r="17">
      <c r="B17" s="20" t="s">
        <v>88</v>
      </c>
      <c r="C17" s="19" t="n">
        <v>0.0356038540144791</v>
      </c>
      <c r="D17" s="19" t="n">
        <v>0.0335088920645738</v>
      </c>
      <c r="E17" s="19" t="n">
        <v>0.037769898529516</v>
      </c>
      <c r="F17" s="19"/>
      <c r="G17" s="19" t="n">
        <v>0.0127570237673662</v>
      </c>
      <c r="H17" s="19" t="n">
        <v>0.0500810900092213</v>
      </c>
      <c r="I17" s="19" t="n">
        <v>0.0404205084946792</v>
      </c>
      <c r="J17" s="19" t="n">
        <v>0.0354309586217846</v>
      </c>
      <c r="K17" s="19" t="n">
        <v>0.0268647993049382</v>
      </c>
      <c r="L17" s="19" t="n">
        <v>0.0381556785328096</v>
      </c>
      <c r="M17" s="19"/>
      <c r="N17" s="19" t="n">
        <v>0.0152050143842752</v>
      </c>
      <c r="O17" s="19" t="n">
        <v>0.0409650679697344</v>
      </c>
      <c r="P17" s="19" t="n">
        <v>0.0341797349949484</v>
      </c>
      <c r="Q17" s="19" t="n">
        <v>0.0537286868590841</v>
      </c>
      <c r="R17" s="19"/>
      <c r="S17" s="19" t="n">
        <v>0.0338882211539439</v>
      </c>
      <c r="T17" s="19" t="n">
        <v>0.0263498542692989</v>
      </c>
      <c r="U17" s="19" t="n">
        <v>0.0459417655426552</v>
      </c>
      <c r="V17" s="19" t="n">
        <v>0.0509806561214112</v>
      </c>
      <c r="W17" s="19" t="n">
        <v>0.0289622543305703</v>
      </c>
      <c r="X17" s="19" t="n">
        <v>0.0467870286445589</v>
      </c>
      <c r="Y17" s="19" t="n">
        <v>0.0278449625259614</v>
      </c>
      <c r="Z17" s="19" t="n">
        <v>0.0321007364862963</v>
      </c>
      <c r="AA17" s="19" t="n">
        <v>0.0306657517573974</v>
      </c>
      <c r="AB17" s="19"/>
      <c r="AC17" s="19" t="n">
        <v>0.0403306131934485</v>
      </c>
      <c r="AD17" s="19" t="n">
        <v>0.0308965214515311</v>
      </c>
      <c r="AE17" s="19" t="n">
        <v>0.0490773306010586</v>
      </c>
      <c r="AF17" s="19"/>
      <c r="AG17" s="19" t="n">
        <v>0.0314635916096312</v>
      </c>
      <c r="AH17" s="19" t="n">
        <v>0.0343661514885362</v>
      </c>
      <c r="AI17" s="19" t="n">
        <v>0.0302420463730548</v>
      </c>
      <c r="AJ17" s="19" t="n">
        <v>0.0324674828848215</v>
      </c>
      <c r="AK17" s="19" t="n">
        <v>0.0538497668899446</v>
      </c>
      <c r="AL17" s="19"/>
      <c r="AM17" s="19" t="n">
        <v>0.0269213665940661</v>
      </c>
      <c r="AN17" s="19" t="n">
        <v>0.0310435161774885</v>
      </c>
      <c r="AO17" s="19" t="n">
        <v>0.0344762156553604</v>
      </c>
      <c r="AP17" s="19"/>
      <c r="AQ17" s="19" t="n">
        <v>0.0438664844422035</v>
      </c>
      <c r="AR17" s="19" t="n">
        <v>0.0493956386371965</v>
      </c>
      <c r="AS17" s="19" t="n">
        <v>0.0234310193352672</v>
      </c>
      <c r="AT17" s="19" t="n">
        <v>0.0277510602846983</v>
      </c>
      <c r="AU17" s="19" t="n">
        <v>0</v>
      </c>
    </row>
    <row r="18">
      <c r="B18" s="20" t="s">
        <v>245</v>
      </c>
      <c r="C18" s="21" t="n">
        <v>0.00678083367479441</v>
      </c>
      <c r="D18" s="21" t="n">
        <v>0.00818565280476528</v>
      </c>
      <c r="E18" s="21" t="n">
        <v>0.00550633538963374</v>
      </c>
      <c r="F18" s="21"/>
      <c r="G18" s="21" t="n">
        <v>0.00603574754205525</v>
      </c>
      <c r="H18" s="21" t="n">
        <v>0</v>
      </c>
      <c r="I18" s="21" t="n">
        <v>0.00378112647178628</v>
      </c>
      <c r="J18" s="21" t="n">
        <v>0.00727145088663861</v>
      </c>
      <c r="K18" s="21" t="n">
        <v>0.0133554353479385</v>
      </c>
      <c r="L18" s="21" t="n">
        <v>0.00931531852356494</v>
      </c>
      <c r="M18" s="21"/>
      <c r="N18" s="21" t="n">
        <v>0.0138884153676145</v>
      </c>
      <c r="O18" s="21" t="n">
        <v>0.00492029969393241</v>
      </c>
      <c r="P18" s="21" t="n">
        <v>0.00476300319272236</v>
      </c>
      <c r="Q18" s="21" t="n">
        <v>0.00290038268292784</v>
      </c>
      <c r="R18" s="21"/>
      <c r="S18" s="21" t="n">
        <v>0.0140417765781712</v>
      </c>
      <c r="T18" s="21" t="n">
        <v>0.00774138933859199</v>
      </c>
      <c r="U18" s="21" t="n">
        <v>0.0112849746276578</v>
      </c>
      <c r="V18" s="21" t="n">
        <v>0</v>
      </c>
      <c r="W18" s="21" t="n">
        <v>0.0101124651555893</v>
      </c>
      <c r="X18" s="21" t="n">
        <v>0</v>
      </c>
      <c r="Y18" s="21" t="n">
        <v>0.00374356217307724</v>
      </c>
      <c r="Z18" s="21" t="n">
        <v>0.0191465387297639</v>
      </c>
      <c r="AA18" s="21" t="n">
        <v>0</v>
      </c>
      <c r="AB18" s="21"/>
      <c r="AC18" s="21" t="n">
        <v>0.00488197056490636</v>
      </c>
      <c r="AD18" s="21" t="n">
        <v>0.00964710718514011</v>
      </c>
      <c r="AE18" s="21" t="n">
        <v>0</v>
      </c>
      <c r="AF18" s="21"/>
      <c r="AG18" s="21" t="n">
        <v>0.00816478983048445</v>
      </c>
      <c r="AH18" s="21" t="n">
        <v>0.00869506711959611</v>
      </c>
      <c r="AI18" s="21" t="n">
        <v>0</v>
      </c>
      <c r="AJ18" s="21" t="n">
        <v>0</v>
      </c>
      <c r="AK18" s="21" t="n">
        <v>0.00265199085654141</v>
      </c>
      <c r="AL18" s="21"/>
      <c r="AM18" s="21" t="n">
        <v>0.00673079992742428</v>
      </c>
      <c r="AN18" s="21" t="n">
        <v>0.00524032302265444</v>
      </c>
      <c r="AO18" s="21" t="n">
        <v>0.00687923180044143</v>
      </c>
      <c r="AP18" s="21"/>
      <c r="AQ18" s="21" t="n">
        <v>0.001779592196598</v>
      </c>
      <c r="AR18" s="21" t="n">
        <v>0.00186639212930685</v>
      </c>
      <c r="AS18" s="21" t="n">
        <v>0.0104404515445454</v>
      </c>
      <c r="AT18" s="21" t="n">
        <v>0.0156294845854319</v>
      </c>
      <c r="AU18" s="21" t="n">
        <v>0</v>
      </c>
    </row>
    <row r="19">
      <c r="B19" s="18"/>
    </row>
    <row r="20">
      <c r="B20" t="s">
        <v>80</v>
      </c>
    </row>
    <row r="21">
      <c r="B21" t="s">
        <v>81</v>
      </c>
    </row>
    <row r="23">
      <c r="B23"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103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0.101206392082507</v>
      </c>
      <c r="D9" s="19" t="n">
        <v>0.119156648289121</v>
      </c>
      <c r="E9" s="19" t="n">
        <v>0.0850058821840034</v>
      </c>
      <c r="F9" s="19"/>
      <c r="G9" s="19" t="n">
        <v>0.11585843579601</v>
      </c>
      <c r="H9" s="19" t="n">
        <v>0.148353543716767</v>
      </c>
      <c r="I9" s="19" t="n">
        <v>0.0937558316940672</v>
      </c>
      <c r="J9" s="19" t="n">
        <v>0.0634304501577968</v>
      </c>
      <c r="K9" s="19" t="n">
        <v>0.101095518833799</v>
      </c>
      <c r="L9" s="19" t="n">
        <v>0.0924481473990882</v>
      </c>
      <c r="M9" s="19"/>
      <c r="N9" s="19" t="n">
        <v>0.10636396962285</v>
      </c>
      <c r="O9" s="19" t="n">
        <v>0.0717096004073146</v>
      </c>
      <c r="P9" s="19" t="n">
        <v>0.125103546524356</v>
      </c>
      <c r="Q9" s="19" t="n">
        <v>0.104489229938061</v>
      </c>
      <c r="R9" s="19"/>
      <c r="S9" s="19" t="n">
        <v>0.119244612903856</v>
      </c>
      <c r="T9" s="19" t="n">
        <v>0.0752379254011006</v>
      </c>
      <c r="U9" s="19" t="n">
        <v>0.106297882697308</v>
      </c>
      <c r="V9" s="19" t="n">
        <v>0.106269479967004</v>
      </c>
      <c r="W9" s="19" t="n">
        <v>0.0980954566834748</v>
      </c>
      <c r="X9" s="19" t="n">
        <v>0.0948092282673834</v>
      </c>
      <c r="Y9" s="19" t="n">
        <v>0.126616433591406</v>
      </c>
      <c r="Z9" s="19" t="n">
        <v>0.0789383514209682</v>
      </c>
      <c r="AA9" s="19" t="n">
        <v>0.100087487929416</v>
      </c>
      <c r="AB9" s="19"/>
      <c r="AC9" s="19" t="n">
        <v>0.129472728435118</v>
      </c>
      <c r="AD9" s="19" t="n">
        <v>0.0767463712219294</v>
      </c>
      <c r="AE9" s="19" t="n">
        <v>0.102839439450297</v>
      </c>
      <c r="AF9" s="19"/>
      <c r="AG9" s="19" t="n">
        <v>0.120818607802159</v>
      </c>
      <c r="AH9" s="19" t="n">
        <v>0.0844112341194548</v>
      </c>
      <c r="AI9" s="19" t="n">
        <v>0.0936831152094253</v>
      </c>
      <c r="AJ9" s="19" t="n">
        <v>0.270728485942131</v>
      </c>
      <c r="AK9" s="19" t="n">
        <v>0.0695021211102978</v>
      </c>
      <c r="AL9" s="19"/>
      <c r="AM9" s="19" t="n">
        <v>0.132681617420722</v>
      </c>
      <c r="AN9" s="19" t="n">
        <v>0.092928978101234</v>
      </c>
      <c r="AO9" s="19" t="n">
        <v>0.133335621651186</v>
      </c>
      <c r="AP9" s="19"/>
      <c r="AQ9" s="19" t="n">
        <v>0.0997783700772705</v>
      </c>
      <c r="AR9" s="19" t="n">
        <v>0.0860667117286912</v>
      </c>
      <c r="AS9" s="19" t="n">
        <v>0.0995166418828223</v>
      </c>
      <c r="AT9" s="19" t="n">
        <v>0.123430663308992</v>
      </c>
      <c r="AU9" s="19" t="n">
        <v>0.178526466388652</v>
      </c>
    </row>
    <row r="10">
      <c r="B10" s="20" t="s">
        <v>95</v>
      </c>
      <c r="C10" s="19" t="n">
        <v>0.205510058295329</v>
      </c>
      <c r="D10" s="19" t="n">
        <v>0.221726634565144</v>
      </c>
      <c r="E10" s="19" t="n">
        <v>0.191536571380577</v>
      </c>
      <c r="F10" s="19"/>
      <c r="G10" s="19" t="n">
        <v>0.157795873019724</v>
      </c>
      <c r="H10" s="19" t="n">
        <v>0.267752762706399</v>
      </c>
      <c r="I10" s="19" t="n">
        <v>0.201715619422492</v>
      </c>
      <c r="J10" s="19" t="n">
        <v>0.162186944036288</v>
      </c>
      <c r="K10" s="19" t="n">
        <v>0.163548132487741</v>
      </c>
      <c r="L10" s="19" t="n">
        <v>0.243989290294771</v>
      </c>
      <c r="M10" s="19"/>
      <c r="N10" s="19" t="n">
        <v>0.216373662593278</v>
      </c>
      <c r="O10" s="19" t="n">
        <v>0.210300385473855</v>
      </c>
      <c r="P10" s="19" t="n">
        <v>0.197070510557511</v>
      </c>
      <c r="Q10" s="19" t="n">
        <v>0.198678767442345</v>
      </c>
      <c r="R10" s="19"/>
      <c r="S10" s="19" t="n">
        <v>0.216864598483526</v>
      </c>
      <c r="T10" s="19" t="n">
        <v>0.198371242787019</v>
      </c>
      <c r="U10" s="19" t="n">
        <v>0.181451076731126</v>
      </c>
      <c r="V10" s="19" t="n">
        <v>0.16757085961162</v>
      </c>
      <c r="W10" s="19" t="n">
        <v>0.22917282244835</v>
      </c>
      <c r="X10" s="19" t="n">
        <v>0.234653952486537</v>
      </c>
      <c r="Y10" s="19" t="n">
        <v>0.16861798374692</v>
      </c>
      <c r="Z10" s="19" t="n">
        <v>0.243587794323099</v>
      </c>
      <c r="AA10" s="19" t="n">
        <v>0.226170560889157</v>
      </c>
      <c r="AB10" s="19"/>
      <c r="AC10" s="19" t="n">
        <v>0.224258666637115</v>
      </c>
      <c r="AD10" s="19" t="n">
        <v>0.201895192512441</v>
      </c>
      <c r="AE10" s="19" t="n">
        <v>0.207070075997265</v>
      </c>
      <c r="AF10" s="19"/>
      <c r="AG10" s="19" t="n">
        <v>0.243233238482215</v>
      </c>
      <c r="AH10" s="19" t="n">
        <v>0.204393131527239</v>
      </c>
      <c r="AI10" s="19" t="n">
        <v>0.143467919582436</v>
      </c>
      <c r="AJ10" s="19" t="n">
        <v>0.197507967763104</v>
      </c>
      <c r="AK10" s="19" t="n">
        <v>0.171006352335101</v>
      </c>
      <c r="AL10" s="19"/>
      <c r="AM10" s="19" t="n">
        <v>0.278673468315409</v>
      </c>
      <c r="AN10" s="19" t="n">
        <v>0.185243812637554</v>
      </c>
      <c r="AO10" s="19" t="n">
        <v>0.154303396239073</v>
      </c>
      <c r="AP10" s="19"/>
      <c r="AQ10" s="19" t="n">
        <v>0.20625440786339</v>
      </c>
      <c r="AR10" s="19" t="n">
        <v>0.199556290008836</v>
      </c>
      <c r="AS10" s="19" t="n">
        <v>0.200942944616795</v>
      </c>
      <c r="AT10" s="19" t="n">
        <v>0.203014539502505</v>
      </c>
      <c r="AU10" s="19" t="n">
        <v>0.364620249327253</v>
      </c>
    </row>
    <row r="11">
      <c r="B11" s="20" t="s">
        <v>96</v>
      </c>
      <c r="C11" s="19" t="n">
        <v>0.299658431157261</v>
      </c>
      <c r="D11" s="19" t="n">
        <v>0.299268920599821</v>
      </c>
      <c r="E11" s="19" t="n">
        <v>0.30095398080432</v>
      </c>
      <c r="F11" s="19"/>
      <c r="G11" s="19" t="n">
        <v>0.203489754396209</v>
      </c>
      <c r="H11" s="19" t="n">
        <v>0.23556125557626</v>
      </c>
      <c r="I11" s="19" t="n">
        <v>0.272347582477827</v>
      </c>
      <c r="J11" s="19" t="n">
        <v>0.340774999004832</v>
      </c>
      <c r="K11" s="19" t="n">
        <v>0.349542931374546</v>
      </c>
      <c r="L11" s="19" t="n">
        <v>0.345672859938379</v>
      </c>
      <c r="M11" s="19"/>
      <c r="N11" s="19" t="n">
        <v>0.274258528878179</v>
      </c>
      <c r="O11" s="19" t="n">
        <v>0.297753897997612</v>
      </c>
      <c r="P11" s="19" t="n">
        <v>0.30894978007973</v>
      </c>
      <c r="Q11" s="19" t="n">
        <v>0.318831260203039</v>
      </c>
      <c r="R11" s="19"/>
      <c r="S11" s="19" t="n">
        <v>0.293100394215596</v>
      </c>
      <c r="T11" s="19" t="n">
        <v>0.31641278491565</v>
      </c>
      <c r="U11" s="19" t="n">
        <v>0.305083453973844</v>
      </c>
      <c r="V11" s="19" t="n">
        <v>0.313407430230887</v>
      </c>
      <c r="W11" s="19" t="n">
        <v>0.303246846665662</v>
      </c>
      <c r="X11" s="19" t="n">
        <v>0.294327046818131</v>
      </c>
      <c r="Y11" s="19" t="n">
        <v>0.348480482015553</v>
      </c>
      <c r="Z11" s="19" t="n">
        <v>0.220748973424263</v>
      </c>
      <c r="AA11" s="19" t="n">
        <v>0.265049599938522</v>
      </c>
      <c r="AB11" s="19"/>
      <c r="AC11" s="19" t="n">
        <v>0.319073651274886</v>
      </c>
      <c r="AD11" s="19" t="n">
        <v>0.288826291008406</v>
      </c>
      <c r="AE11" s="19" t="n">
        <v>0.304746716222543</v>
      </c>
      <c r="AF11" s="19"/>
      <c r="AG11" s="19" t="n">
        <v>0.316249490497677</v>
      </c>
      <c r="AH11" s="19" t="n">
        <v>0.236970900467666</v>
      </c>
      <c r="AI11" s="19" t="n">
        <v>0.349591856089785</v>
      </c>
      <c r="AJ11" s="19" t="n">
        <v>0.231972948170206</v>
      </c>
      <c r="AK11" s="19" t="n">
        <v>0.345644188315929</v>
      </c>
      <c r="AL11" s="19"/>
      <c r="AM11" s="19" t="n">
        <v>0.300967939055537</v>
      </c>
      <c r="AN11" s="19" t="n">
        <v>0.26682223120102</v>
      </c>
      <c r="AO11" s="19" t="n">
        <v>0.326727107385612</v>
      </c>
      <c r="AP11" s="19"/>
      <c r="AQ11" s="19" t="n">
        <v>0.326396713589531</v>
      </c>
      <c r="AR11" s="19" t="n">
        <v>0.303243730027812</v>
      </c>
      <c r="AS11" s="19" t="n">
        <v>0.273355269047099</v>
      </c>
      <c r="AT11" s="19" t="n">
        <v>0.277295302581694</v>
      </c>
      <c r="AU11" s="19" t="n">
        <v>0.0649428629853731</v>
      </c>
    </row>
    <row r="12">
      <c r="B12" s="20" t="s">
        <v>97</v>
      </c>
      <c r="C12" s="19" t="n">
        <v>0.232818651212365</v>
      </c>
      <c r="D12" s="19" t="n">
        <v>0.206885310654442</v>
      </c>
      <c r="E12" s="19" t="n">
        <v>0.258424746124768</v>
      </c>
      <c r="F12" s="19"/>
      <c r="G12" s="19" t="n">
        <v>0.261814818257732</v>
      </c>
      <c r="H12" s="19" t="n">
        <v>0.212386709979352</v>
      </c>
      <c r="I12" s="19" t="n">
        <v>0.273252742357169</v>
      </c>
      <c r="J12" s="19" t="n">
        <v>0.275073704096002</v>
      </c>
      <c r="K12" s="19" t="n">
        <v>0.23064318154403</v>
      </c>
      <c r="L12" s="19" t="n">
        <v>0.177705491861048</v>
      </c>
      <c r="M12" s="19"/>
      <c r="N12" s="19" t="n">
        <v>0.244293479980239</v>
      </c>
      <c r="O12" s="19" t="n">
        <v>0.239317994790739</v>
      </c>
      <c r="P12" s="19" t="n">
        <v>0.224456940639905</v>
      </c>
      <c r="Q12" s="19" t="n">
        <v>0.223805649252708</v>
      </c>
      <c r="R12" s="19"/>
      <c r="S12" s="19" t="n">
        <v>0.205375089712512</v>
      </c>
      <c r="T12" s="19" t="n">
        <v>0.241375730739197</v>
      </c>
      <c r="U12" s="19" t="n">
        <v>0.262056400870556</v>
      </c>
      <c r="V12" s="19" t="n">
        <v>0.207532286955482</v>
      </c>
      <c r="W12" s="19" t="n">
        <v>0.212635959847647</v>
      </c>
      <c r="X12" s="19" t="n">
        <v>0.213415116101321</v>
      </c>
      <c r="Y12" s="19" t="n">
        <v>0.23037467416062</v>
      </c>
      <c r="Z12" s="19" t="n">
        <v>0.293832594984564</v>
      </c>
      <c r="AA12" s="19" t="n">
        <v>0.261879460245548</v>
      </c>
      <c r="AB12" s="19"/>
      <c r="AC12" s="19" t="n">
        <v>0.203494422657873</v>
      </c>
      <c r="AD12" s="19" t="n">
        <v>0.255992478721311</v>
      </c>
      <c r="AE12" s="19" t="n">
        <v>0.230765712347442</v>
      </c>
      <c r="AF12" s="19"/>
      <c r="AG12" s="19" t="n">
        <v>0.209546283431331</v>
      </c>
      <c r="AH12" s="19" t="n">
        <v>0.283378151204268</v>
      </c>
      <c r="AI12" s="19" t="n">
        <v>0.204277124130582</v>
      </c>
      <c r="AJ12" s="19" t="n">
        <v>0.0687784115724029</v>
      </c>
      <c r="AK12" s="19" t="n">
        <v>0.238930205219839</v>
      </c>
      <c r="AL12" s="19"/>
      <c r="AM12" s="19" t="n">
        <v>0.201400278729181</v>
      </c>
      <c r="AN12" s="19" t="n">
        <v>0.264086276658869</v>
      </c>
      <c r="AO12" s="19" t="n">
        <v>0.217777868592036</v>
      </c>
      <c r="AP12" s="19"/>
      <c r="AQ12" s="19" t="n">
        <v>0.221751945392398</v>
      </c>
      <c r="AR12" s="19" t="n">
        <v>0.223847931304765</v>
      </c>
      <c r="AS12" s="19" t="n">
        <v>0.282934630676547</v>
      </c>
      <c r="AT12" s="19" t="n">
        <v>0.208204875212555</v>
      </c>
      <c r="AU12" s="19" t="n">
        <v>0.225010017612015</v>
      </c>
    </row>
    <row r="13">
      <c r="B13" s="20" t="s">
        <v>98</v>
      </c>
      <c r="C13" s="19" t="n">
        <v>0.106692286797862</v>
      </c>
      <c r="D13" s="19" t="n">
        <v>0.0891899494377113</v>
      </c>
      <c r="E13" s="19" t="n">
        <v>0.118683503328535</v>
      </c>
      <c r="F13" s="19"/>
      <c r="G13" s="19" t="n">
        <v>0.256861241638765</v>
      </c>
      <c r="H13" s="19" t="n">
        <v>0.123319571692892</v>
      </c>
      <c r="I13" s="19" t="n">
        <v>0.113662917387675</v>
      </c>
      <c r="J13" s="19" t="n">
        <v>0.109534156472106</v>
      </c>
      <c r="K13" s="19" t="n">
        <v>0.0603249593002581</v>
      </c>
      <c r="L13" s="19" t="n">
        <v>0.0511488743286858</v>
      </c>
      <c r="M13" s="19"/>
      <c r="N13" s="19" t="n">
        <v>0.114487775102276</v>
      </c>
      <c r="O13" s="19" t="n">
        <v>0.122366721252403</v>
      </c>
      <c r="P13" s="19" t="n">
        <v>0.0920952607736038</v>
      </c>
      <c r="Q13" s="19" t="n">
        <v>0.0917968082830761</v>
      </c>
      <c r="R13" s="19"/>
      <c r="S13" s="19" t="n">
        <v>0.108760235266177</v>
      </c>
      <c r="T13" s="19" t="n">
        <v>0.100521756206729</v>
      </c>
      <c r="U13" s="19" t="n">
        <v>0.099764404158936</v>
      </c>
      <c r="V13" s="19" t="n">
        <v>0.129817815121048</v>
      </c>
      <c r="W13" s="19" t="n">
        <v>0.115664159004457</v>
      </c>
      <c r="X13" s="19" t="n">
        <v>0.0989222691390265</v>
      </c>
      <c r="Y13" s="19" t="n">
        <v>0.0940412385764344</v>
      </c>
      <c r="Z13" s="19" t="n">
        <v>0.140977746555117</v>
      </c>
      <c r="AA13" s="19" t="n">
        <v>0.094899258061463</v>
      </c>
      <c r="AB13" s="19"/>
      <c r="AC13" s="19" t="n">
        <v>0.0587721303218268</v>
      </c>
      <c r="AD13" s="19" t="n">
        <v>0.13203995698658</v>
      </c>
      <c r="AE13" s="19" t="n">
        <v>0.0855498756472011</v>
      </c>
      <c r="AF13" s="19"/>
      <c r="AG13" s="19" t="n">
        <v>0.0550864768797681</v>
      </c>
      <c r="AH13" s="19" t="n">
        <v>0.157661920898424</v>
      </c>
      <c r="AI13" s="19" t="n">
        <v>0.125882383254675</v>
      </c>
      <c r="AJ13" s="19" t="n">
        <v>0.0511963701682509</v>
      </c>
      <c r="AK13" s="19" t="n">
        <v>0.091590421860091</v>
      </c>
      <c r="AL13" s="19"/>
      <c r="AM13" s="19" t="n">
        <v>0.0467075952504879</v>
      </c>
      <c r="AN13" s="19" t="n">
        <v>0.150421025444117</v>
      </c>
      <c r="AO13" s="19" t="n">
        <v>0.127944550851174</v>
      </c>
      <c r="AP13" s="19"/>
      <c r="AQ13" s="19" t="n">
        <v>0.0686969089860745</v>
      </c>
      <c r="AR13" s="19" t="n">
        <v>0.133036383212035</v>
      </c>
      <c r="AS13" s="19" t="n">
        <v>0.10976151296323</v>
      </c>
      <c r="AT13" s="19" t="n">
        <v>0.15080515968676</v>
      </c>
      <c r="AU13" s="19" t="n">
        <v>0.0757659225175074</v>
      </c>
    </row>
    <row r="14">
      <c r="B14" s="20" t="s">
        <v>88</v>
      </c>
      <c r="C14" s="19" t="n">
        <v>0.0541141804546752</v>
      </c>
      <c r="D14" s="19" t="n">
        <v>0.0637725364537616</v>
      </c>
      <c r="E14" s="19" t="n">
        <v>0.0453953161777971</v>
      </c>
      <c r="F14" s="19"/>
      <c r="G14" s="19" t="n">
        <v>0.00417987689156031</v>
      </c>
      <c r="H14" s="19" t="n">
        <v>0.0126261563283298</v>
      </c>
      <c r="I14" s="19" t="n">
        <v>0.0452653066607712</v>
      </c>
      <c r="J14" s="19" t="n">
        <v>0.0489997462329763</v>
      </c>
      <c r="K14" s="19" t="n">
        <v>0.0948452764596253</v>
      </c>
      <c r="L14" s="19" t="n">
        <v>0.0890353361780287</v>
      </c>
      <c r="M14" s="19"/>
      <c r="N14" s="19" t="n">
        <v>0.0442225838231776</v>
      </c>
      <c r="O14" s="19" t="n">
        <v>0.0585514000780762</v>
      </c>
      <c r="P14" s="19" t="n">
        <v>0.0523239614248946</v>
      </c>
      <c r="Q14" s="19" t="n">
        <v>0.0623982848807717</v>
      </c>
      <c r="R14" s="19"/>
      <c r="S14" s="19" t="n">
        <v>0.0566550694183332</v>
      </c>
      <c r="T14" s="19" t="n">
        <v>0.0680805599503051</v>
      </c>
      <c r="U14" s="19" t="n">
        <v>0.0453467815682299</v>
      </c>
      <c r="V14" s="19" t="n">
        <v>0.0754021281139589</v>
      </c>
      <c r="W14" s="19" t="n">
        <v>0.04118475535041</v>
      </c>
      <c r="X14" s="19" t="n">
        <v>0.0638723871876015</v>
      </c>
      <c r="Y14" s="19" t="n">
        <v>0.0318691879090673</v>
      </c>
      <c r="Z14" s="19" t="n">
        <v>0.0219145392919898</v>
      </c>
      <c r="AA14" s="19" t="n">
        <v>0.0519136329358943</v>
      </c>
      <c r="AB14" s="19"/>
      <c r="AC14" s="19" t="n">
        <v>0.064928400673181</v>
      </c>
      <c r="AD14" s="19" t="n">
        <v>0.0444997095493317</v>
      </c>
      <c r="AE14" s="19" t="n">
        <v>0.0690281803352518</v>
      </c>
      <c r="AF14" s="19"/>
      <c r="AG14" s="19" t="n">
        <v>0.0550659029068494</v>
      </c>
      <c r="AH14" s="19" t="n">
        <v>0.0331846617829477</v>
      </c>
      <c r="AI14" s="19" t="n">
        <v>0.0830976017330967</v>
      </c>
      <c r="AJ14" s="19" t="n">
        <v>0.179815816383905</v>
      </c>
      <c r="AK14" s="19" t="n">
        <v>0.0833267111587428</v>
      </c>
      <c r="AL14" s="19"/>
      <c r="AM14" s="19" t="n">
        <v>0.0395691012286615</v>
      </c>
      <c r="AN14" s="19" t="n">
        <v>0.0404976759572061</v>
      </c>
      <c r="AO14" s="19" t="n">
        <v>0.0399114552809195</v>
      </c>
      <c r="AP14" s="19"/>
      <c r="AQ14" s="19" t="n">
        <v>0.0771216540913362</v>
      </c>
      <c r="AR14" s="19" t="n">
        <v>0.0542489537178617</v>
      </c>
      <c r="AS14" s="19" t="n">
        <v>0.0334890008135081</v>
      </c>
      <c r="AT14" s="19" t="n">
        <v>0.0372494597074939</v>
      </c>
      <c r="AU14" s="19" t="n">
        <v>0.0911344811692004</v>
      </c>
    </row>
    <row r="15">
      <c r="B15" s="20" t="s">
        <v>99</v>
      </c>
      <c r="C15" s="23" t="n">
        <v>0.306716450377837</v>
      </c>
      <c r="D15" s="23" t="n">
        <v>0.340883282854265</v>
      </c>
      <c r="E15" s="23" t="n">
        <v>0.276542453564581</v>
      </c>
      <c r="F15" s="23"/>
      <c r="G15" s="23" t="n">
        <v>0.273654308815734</v>
      </c>
      <c r="H15" s="23" t="n">
        <v>0.416106306423166</v>
      </c>
      <c r="I15" s="23" t="n">
        <v>0.295471451116559</v>
      </c>
      <c r="J15" s="23" t="n">
        <v>0.225617394194084</v>
      </c>
      <c r="K15" s="23" t="n">
        <v>0.26464365132154</v>
      </c>
      <c r="L15" s="23" t="n">
        <v>0.336437437693859</v>
      </c>
      <c r="M15" s="23"/>
      <c r="N15" s="23" t="n">
        <v>0.322737632216128</v>
      </c>
      <c r="O15" s="23" t="n">
        <v>0.28200998588117</v>
      </c>
      <c r="P15" s="23" t="n">
        <v>0.322174057081867</v>
      </c>
      <c r="Q15" s="23" t="n">
        <v>0.303167997380405</v>
      </c>
      <c r="R15" s="23"/>
      <c r="S15" s="23" t="n">
        <v>0.336109211387382</v>
      </c>
      <c r="T15" s="23" t="n">
        <v>0.273609168188119</v>
      </c>
      <c r="U15" s="23" t="n">
        <v>0.287748959428435</v>
      </c>
      <c r="V15" s="23" t="n">
        <v>0.273840339578624</v>
      </c>
      <c r="W15" s="23" t="n">
        <v>0.327268279131825</v>
      </c>
      <c r="X15" s="23" t="n">
        <v>0.32946318075392</v>
      </c>
      <c r="Y15" s="23" t="n">
        <v>0.295234417338325</v>
      </c>
      <c r="Z15" s="23" t="n">
        <v>0.322526145744067</v>
      </c>
      <c r="AA15" s="23" t="n">
        <v>0.326258048818572</v>
      </c>
      <c r="AB15" s="23"/>
      <c r="AC15" s="23" t="n">
        <v>0.353731395072233</v>
      </c>
      <c r="AD15" s="23" t="n">
        <v>0.27864156373437</v>
      </c>
      <c r="AE15" s="23" t="n">
        <v>0.309909515447562</v>
      </c>
      <c r="AF15" s="23"/>
      <c r="AG15" s="23" t="n">
        <v>0.364051846284375</v>
      </c>
      <c r="AH15" s="23" t="n">
        <v>0.288804365646694</v>
      </c>
      <c r="AI15" s="23" t="n">
        <v>0.237151034791861</v>
      </c>
      <c r="AJ15" s="23" t="n">
        <v>0.468236453705235</v>
      </c>
      <c r="AK15" s="23" t="n">
        <v>0.240508473445398</v>
      </c>
      <c r="AL15" s="23"/>
      <c r="AM15" s="23" t="n">
        <v>0.411355085736132</v>
      </c>
      <c r="AN15" s="23" t="n">
        <v>0.278172790738788</v>
      </c>
      <c r="AO15" s="23" t="n">
        <v>0.287639017890259</v>
      </c>
      <c r="AP15" s="23"/>
      <c r="AQ15" s="23" t="n">
        <v>0.30603277794066</v>
      </c>
      <c r="AR15" s="23" t="n">
        <v>0.285623001737527</v>
      </c>
      <c r="AS15" s="23" t="n">
        <v>0.300459586499617</v>
      </c>
      <c r="AT15" s="23" t="n">
        <v>0.326445202811497</v>
      </c>
      <c r="AU15" s="23" t="n">
        <v>0.543146715715904</v>
      </c>
    </row>
    <row r="16">
      <c r="B16" s="20" t="s">
        <v>100</v>
      </c>
      <c r="C16" s="23" t="n">
        <v>0.339510938010227</v>
      </c>
      <c r="D16" s="23" t="n">
        <v>0.296075260092153</v>
      </c>
      <c r="E16" s="23" t="n">
        <v>0.377108249453302</v>
      </c>
      <c r="F16" s="23"/>
      <c r="G16" s="23" t="n">
        <v>0.518676059896497</v>
      </c>
      <c r="H16" s="23" t="n">
        <v>0.335706281672244</v>
      </c>
      <c r="I16" s="23" t="n">
        <v>0.386915659744843</v>
      </c>
      <c r="J16" s="23" t="n">
        <v>0.384607860568107</v>
      </c>
      <c r="K16" s="23" t="n">
        <v>0.290968140844288</v>
      </c>
      <c r="L16" s="23" t="n">
        <v>0.228854366189734</v>
      </c>
      <c r="M16" s="23"/>
      <c r="N16" s="23" t="n">
        <v>0.358781255082515</v>
      </c>
      <c r="O16" s="23" t="n">
        <v>0.361684716043142</v>
      </c>
      <c r="P16" s="23" t="n">
        <v>0.316552201413509</v>
      </c>
      <c r="Q16" s="23" t="n">
        <v>0.315602457535784</v>
      </c>
      <c r="R16" s="23"/>
      <c r="S16" s="23" t="n">
        <v>0.314135324978689</v>
      </c>
      <c r="T16" s="23" t="n">
        <v>0.341897486945925</v>
      </c>
      <c r="U16" s="23" t="n">
        <v>0.361820805029492</v>
      </c>
      <c r="V16" s="23" t="n">
        <v>0.33735010207653</v>
      </c>
      <c r="W16" s="23" t="n">
        <v>0.328300118852104</v>
      </c>
      <c r="X16" s="23" t="n">
        <v>0.312337385240347</v>
      </c>
      <c r="Y16" s="23" t="n">
        <v>0.324415912737054</v>
      </c>
      <c r="Z16" s="23" t="n">
        <v>0.43481034153968</v>
      </c>
      <c r="AA16" s="23" t="n">
        <v>0.356778718307011</v>
      </c>
      <c r="AB16" s="23"/>
      <c r="AC16" s="23" t="n">
        <v>0.2622665529797</v>
      </c>
      <c r="AD16" s="23" t="n">
        <v>0.388032435707892</v>
      </c>
      <c r="AE16" s="23" t="n">
        <v>0.316315587994643</v>
      </c>
      <c r="AF16" s="23"/>
      <c r="AG16" s="23" t="n">
        <v>0.264632760311099</v>
      </c>
      <c r="AH16" s="23" t="n">
        <v>0.441040072102692</v>
      </c>
      <c r="AI16" s="23" t="n">
        <v>0.330159507385257</v>
      </c>
      <c r="AJ16" s="23" t="n">
        <v>0.119974781740654</v>
      </c>
      <c r="AK16" s="23" t="n">
        <v>0.33052062707993</v>
      </c>
      <c r="AL16" s="23"/>
      <c r="AM16" s="23" t="n">
        <v>0.248107873979669</v>
      </c>
      <c r="AN16" s="23" t="n">
        <v>0.414507302102986</v>
      </c>
      <c r="AO16" s="23" t="n">
        <v>0.34572241944321</v>
      </c>
      <c r="AP16" s="23"/>
      <c r="AQ16" s="23" t="n">
        <v>0.290448854378473</v>
      </c>
      <c r="AR16" s="23" t="n">
        <v>0.356884314516799</v>
      </c>
      <c r="AS16" s="23" t="n">
        <v>0.392696143639776</v>
      </c>
      <c r="AT16" s="23" t="n">
        <v>0.359010034899315</v>
      </c>
      <c r="AU16" s="23" t="n">
        <v>0.300775940129522</v>
      </c>
    </row>
    <row r="17">
      <c r="B17" s="20" t="s">
        <v>101</v>
      </c>
      <c r="C17" s="24" t="n">
        <v>-0.0327944876323897</v>
      </c>
      <c r="D17" s="24" t="n">
        <v>0.0448080227621117</v>
      </c>
      <c r="E17" s="24" t="n">
        <v>-0.100565795888722</v>
      </c>
      <c r="F17" s="24"/>
      <c r="G17" s="24" t="n">
        <v>-0.245021751080763</v>
      </c>
      <c r="H17" s="24" t="n">
        <v>0.0804000247509224</v>
      </c>
      <c r="I17" s="24" t="n">
        <v>-0.0914442086282846</v>
      </c>
      <c r="J17" s="24" t="n">
        <v>-0.158990466374023</v>
      </c>
      <c r="K17" s="24" t="n">
        <v>-0.0263244895227485</v>
      </c>
      <c r="L17" s="24" t="n">
        <v>0.107583071504125</v>
      </c>
      <c r="M17" s="24"/>
      <c r="N17" s="24" t="n">
        <v>-0.0360436228663871</v>
      </c>
      <c r="O17" s="24" t="n">
        <v>-0.0796747301619717</v>
      </c>
      <c r="P17" s="24" t="n">
        <v>0.00562185566835799</v>
      </c>
      <c r="Q17" s="24" t="n">
        <v>-0.0124344601553787</v>
      </c>
      <c r="R17" s="24"/>
      <c r="S17" s="24" t="n">
        <v>0.0219738864086926</v>
      </c>
      <c r="T17" s="24" t="n">
        <v>-0.0682883187578058</v>
      </c>
      <c r="U17" s="24" t="n">
        <v>-0.0740718456010573</v>
      </c>
      <c r="V17" s="24" t="n">
        <v>-0.063509762497906</v>
      </c>
      <c r="W17" s="24" t="n">
        <v>-0.00103183972027909</v>
      </c>
      <c r="X17" s="24" t="n">
        <v>0.017125795513573</v>
      </c>
      <c r="Y17" s="24" t="n">
        <v>-0.0291814953987289</v>
      </c>
      <c r="Z17" s="24" t="n">
        <v>-0.112284195795613</v>
      </c>
      <c r="AA17" s="24" t="n">
        <v>-0.0305206694884388</v>
      </c>
      <c r="AB17" s="24"/>
      <c r="AC17" s="24" t="n">
        <v>0.0914648420925325</v>
      </c>
      <c r="AD17" s="24" t="n">
        <v>-0.109390871973522</v>
      </c>
      <c r="AE17" s="24" t="n">
        <v>-0.00640607254708148</v>
      </c>
      <c r="AF17" s="24"/>
      <c r="AG17" s="24" t="n">
        <v>0.0994190859732759</v>
      </c>
      <c r="AH17" s="24" t="n">
        <v>-0.152235706455998</v>
      </c>
      <c r="AI17" s="24" t="n">
        <v>-0.0930084725933956</v>
      </c>
      <c r="AJ17" s="24" t="n">
        <v>0.348261671964581</v>
      </c>
      <c r="AK17" s="24" t="n">
        <v>-0.0900121536345314</v>
      </c>
      <c r="AL17" s="24"/>
      <c r="AM17" s="24" t="n">
        <v>0.163247211756462</v>
      </c>
      <c r="AN17" s="24" t="n">
        <v>-0.136334511364197</v>
      </c>
      <c r="AO17" s="24" t="n">
        <v>-0.0580834015529512</v>
      </c>
      <c r="AP17" s="24"/>
      <c r="AQ17" s="24" t="n">
        <v>0.0155839235621876</v>
      </c>
      <c r="AR17" s="24" t="n">
        <v>-0.0712613127792719</v>
      </c>
      <c r="AS17" s="24" t="n">
        <v>-0.0922365571401595</v>
      </c>
      <c r="AT17" s="24" t="n">
        <v>-0.0325648320878177</v>
      </c>
      <c r="AU17" s="24" t="n">
        <v>0.242370775586382</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247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244</v>
      </c>
      <c r="C9" s="19" t="n">
        <v>0.555451845643901</v>
      </c>
      <c r="D9" s="19" t="n">
        <v>0.525811774184138</v>
      </c>
      <c r="E9" s="19" t="n">
        <v>0.582252998345174</v>
      </c>
      <c r="F9" s="19"/>
      <c r="G9" s="19" t="n">
        <v>0.59586349012551</v>
      </c>
      <c r="H9" s="19" t="n">
        <v>0.464938642774074</v>
      </c>
      <c r="I9" s="19" t="n">
        <v>0.469585007038452</v>
      </c>
      <c r="J9" s="19" t="n">
        <v>0.583428816026118</v>
      </c>
      <c r="K9" s="19" t="n">
        <v>0.634123601082562</v>
      </c>
      <c r="L9" s="19" t="n">
        <v>0.589268985444994</v>
      </c>
      <c r="M9" s="19"/>
      <c r="N9" s="19" t="n">
        <v>0.586962178356133</v>
      </c>
      <c r="O9" s="19" t="n">
        <v>0.579812637730733</v>
      </c>
      <c r="P9" s="19" t="n">
        <v>0.539911915532937</v>
      </c>
      <c r="Q9" s="19" t="n">
        <v>0.508088139747998</v>
      </c>
      <c r="R9" s="19"/>
      <c r="S9" s="19" t="n">
        <v>0.518422816063935</v>
      </c>
      <c r="T9" s="19" t="n">
        <v>0.619313076896209</v>
      </c>
      <c r="U9" s="19" t="n">
        <v>0.591454499232939</v>
      </c>
      <c r="V9" s="19" t="n">
        <v>0.496987504190054</v>
      </c>
      <c r="W9" s="19" t="n">
        <v>0.561644713836207</v>
      </c>
      <c r="X9" s="19" t="n">
        <v>0.503228507913559</v>
      </c>
      <c r="Y9" s="19" t="n">
        <v>0.594106123462911</v>
      </c>
      <c r="Z9" s="19" t="n">
        <v>0.646559270553248</v>
      </c>
      <c r="AA9" s="19" t="n">
        <v>0.516275196922706</v>
      </c>
      <c r="AB9" s="19"/>
      <c r="AC9" s="19" t="n">
        <v>0.56608733899228</v>
      </c>
      <c r="AD9" s="19" t="n">
        <v>0.568057568667709</v>
      </c>
      <c r="AE9" s="19" t="n">
        <v>0.470974084281655</v>
      </c>
      <c r="AF9" s="19"/>
      <c r="AG9" s="19" t="n">
        <v>0.565834231226528</v>
      </c>
      <c r="AH9" s="19" t="n">
        <v>0.549335654667682</v>
      </c>
      <c r="AI9" s="19" t="n">
        <v>0.60682251795538</v>
      </c>
      <c r="AJ9" s="19" t="n">
        <v>0.372971427100917</v>
      </c>
      <c r="AK9" s="19" t="n">
        <v>0.511038885251601</v>
      </c>
      <c r="AL9" s="19"/>
      <c r="AM9" s="19" t="n">
        <v>0.566939500590063</v>
      </c>
      <c r="AN9" s="19" t="n">
        <v>0.546250912274712</v>
      </c>
      <c r="AO9" s="19" t="n">
        <v>0.58826978573508</v>
      </c>
      <c r="AP9" s="19"/>
      <c r="AQ9" s="19" t="n">
        <v>0.504619314424747</v>
      </c>
      <c r="AR9" s="19" t="n">
        <v>0.561577533799469</v>
      </c>
      <c r="AS9" s="19" t="n">
        <v>0.608943722634301</v>
      </c>
      <c r="AT9" s="19" t="n">
        <v>0.530351990521407</v>
      </c>
      <c r="AU9" s="19" t="n">
        <v>0.648306433547145</v>
      </c>
    </row>
    <row r="10">
      <c r="B10" s="20" t="s">
        <v>243</v>
      </c>
      <c r="C10" s="19" t="n">
        <v>0.479895753120398</v>
      </c>
      <c r="D10" s="19" t="n">
        <v>0.4507781893307</v>
      </c>
      <c r="E10" s="19" t="n">
        <v>0.504108456473153</v>
      </c>
      <c r="F10" s="19"/>
      <c r="G10" s="19" t="n">
        <v>0.509466822685408</v>
      </c>
      <c r="H10" s="19" t="n">
        <v>0.424269178383657</v>
      </c>
      <c r="I10" s="19" t="n">
        <v>0.477652912499848</v>
      </c>
      <c r="J10" s="19" t="n">
        <v>0.488961619285375</v>
      </c>
      <c r="K10" s="19" t="n">
        <v>0.493811761519005</v>
      </c>
      <c r="L10" s="19" t="n">
        <v>0.492581315293757</v>
      </c>
      <c r="M10" s="19"/>
      <c r="N10" s="19" t="n">
        <v>0.555431718513509</v>
      </c>
      <c r="O10" s="19" t="n">
        <v>0.472115435990777</v>
      </c>
      <c r="P10" s="19" t="n">
        <v>0.475958567366491</v>
      </c>
      <c r="Q10" s="19" t="n">
        <v>0.409133422381034</v>
      </c>
      <c r="R10" s="19"/>
      <c r="S10" s="19" t="n">
        <v>0.444493460842146</v>
      </c>
      <c r="T10" s="19" t="n">
        <v>0.51694334493486</v>
      </c>
      <c r="U10" s="19" t="n">
        <v>0.594895638001621</v>
      </c>
      <c r="V10" s="19" t="n">
        <v>0.439565043563265</v>
      </c>
      <c r="W10" s="19" t="n">
        <v>0.524669852296292</v>
      </c>
      <c r="X10" s="19" t="n">
        <v>0.451197072360768</v>
      </c>
      <c r="Y10" s="19" t="n">
        <v>0.453949596583502</v>
      </c>
      <c r="Z10" s="19" t="n">
        <v>0.520070984596934</v>
      </c>
      <c r="AA10" s="19" t="n">
        <v>0.41790170766641</v>
      </c>
      <c r="AB10" s="19"/>
      <c r="AC10" s="19" t="n">
        <v>0.45195069243605</v>
      </c>
      <c r="AD10" s="19" t="n">
        <v>0.520500778998599</v>
      </c>
      <c r="AE10" s="19" t="n">
        <v>0.437735485280182</v>
      </c>
      <c r="AF10" s="19"/>
      <c r="AG10" s="19" t="n">
        <v>0.48759032709516</v>
      </c>
      <c r="AH10" s="19" t="n">
        <v>0.467187779995377</v>
      </c>
      <c r="AI10" s="19" t="n">
        <v>0.51659069557453</v>
      </c>
      <c r="AJ10" s="19" t="n">
        <v>0.392412684815034</v>
      </c>
      <c r="AK10" s="19" t="n">
        <v>0.453802324233111</v>
      </c>
      <c r="AL10" s="19"/>
      <c r="AM10" s="19" t="n">
        <v>0.478380152232877</v>
      </c>
      <c r="AN10" s="19" t="n">
        <v>0.481763776381137</v>
      </c>
      <c r="AO10" s="19" t="n">
        <v>0.496631060522781</v>
      </c>
      <c r="AP10" s="19"/>
      <c r="AQ10" s="19" t="n">
        <v>0.412263806598424</v>
      </c>
      <c r="AR10" s="19" t="n">
        <v>0.441152733061263</v>
      </c>
      <c r="AS10" s="19" t="n">
        <v>0.536832335005067</v>
      </c>
      <c r="AT10" s="19" t="n">
        <v>0.585965993107476</v>
      </c>
      <c r="AU10" s="19" t="n">
        <v>0.696788069073539</v>
      </c>
    </row>
    <row r="11">
      <c r="B11" s="20" t="s">
        <v>239</v>
      </c>
      <c r="C11" s="19" t="n">
        <v>0.235358733793079</v>
      </c>
      <c r="D11" s="19" t="n">
        <v>0.244683710051515</v>
      </c>
      <c r="E11" s="19" t="n">
        <v>0.228003968927166</v>
      </c>
      <c r="F11" s="19"/>
      <c r="G11" s="19" t="n">
        <v>0.238044576358858</v>
      </c>
      <c r="H11" s="19" t="n">
        <v>0.320058232688451</v>
      </c>
      <c r="I11" s="19" t="n">
        <v>0.247991760905682</v>
      </c>
      <c r="J11" s="19" t="n">
        <v>0.253816922730463</v>
      </c>
      <c r="K11" s="19" t="n">
        <v>0.196193724641526</v>
      </c>
      <c r="L11" s="19" t="n">
        <v>0.177206165013184</v>
      </c>
      <c r="M11" s="19"/>
      <c r="N11" s="19" t="n">
        <v>0.237468293166563</v>
      </c>
      <c r="O11" s="19" t="n">
        <v>0.186359583253504</v>
      </c>
      <c r="P11" s="19" t="n">
        <v>0.259488835116783</v>
      </c>
      <c r="Q11" s="19" t="n">
        <v>0.257916312681545</v>
      </c>
      <c r="R11" s="19"/>
      <c r="S11" s="19" t="n">
        <v>0.256375955505297</v>
      </c>
      <c r="T11" s="19" t="n">
        <v>0.182376864324594</v>
      </c>
      <c r="U11" s="19" t="n">
        <v>0.224688435866237</v>
      </c>
      <c r="V11" s="19" t="n">
        <v>0.217575339626984</v>
      </c>
      <c r="W11" s="19" t="n">
        <v>0.247503491305449</v>
      </c>
      <c r="X11" s="19" t="n">
        <v>0.261028344086812</v>
      </c>
      <c r="Y11" s="19" t="n">
        <v>0.253518845620861</v>
      </c>
      <c r="Z11" s="19" t="n">
        <v>0.306227526093325</v>
      </c>
      <c r="AA11" s="19" t="n">
        <v>0.230975076815963</v>
      </c>
      <c r="AB11" s="19"/>
      <c r="AC11" s="19" t="n">
        <v>0.214755517222752</v>
      </c>
      <c r="AD11" s="19" t="n">
        <v>0.221067755628091</v>
      </c>
      <c r="AE11" s="19" t="n">
        <v>0.31911570766954</v>
      </c>
      <c r="AF11" s="19"/>
      <c r="AG11" s="19" t="n">
        <v>0.225408714264626</v>
      </c>
      <c r="AH11" s="19" t="n">
        <v>0.230513532857343</v>
      </c>
      <c r="AI11" s="19" t="n">
        <v>0.181268941086151</v>
      </c>
      <c r="AJ11" s="19" t="n">
        <v>0.0582770866333855</v>
      </c>
      <c r="AK11" s="19" t="n">
        <v>0.286710192045714</v>
      </c>
      <c r="AL11" s="19"/>
      <c r="AM11" s="19" t="n">
        <v>0.252140290348472</v>
      </c>
      <c r="AN11" s="19" t="n">
        <v>0.263229905396047</v>
      </c>
      <c r="AO11" s="19" t="n">
        <v>0.182949690931812</v>
      </c>
      <c r="AP11" s="19"/>
      <c r="AQ11" s="19" t="n">
        <v>0.242133247380188</v>
      </c>
      <c r="AR11" s="19" t="n">
        <v>0.225208502676759</v>
      </c>
      <c r="AS11" s="19" t="n">
        <v>0.239102280937781</v>
      </c>
      <c r="AT11" s="19" t="n">
        <v>0.246442003314232</v>
      </c>
      <c r="AU11" s="19" t="n">
        <v>0.500545516494717</v>
      </c>
    </row>
    <row r="12">
      <c r="B12" s="20" t="s">
        <v>242</v>
      </c>
      <c r="C12" s="19" t="n">
        <v>0.231790396127165</v>
      </c>
      <c r="D12" s="19" t="n">
        <v>0.23726575425029</v>
      </c>
      <c r="E12" s="19" t="n">
        <v>0.226824647751965</v>
      </c>
      <c r="F12" s="19"/>
      <c r="G12" s="19" t="n">
        <v>0.272301850440058</v>
      </c>
      <c r="H12" s="19" t="n">
        <v>0.312436983149867</v>
      </c>
      <c r="I12" s="19" t="n">
        <v>0.230349717288434</v>
      </c>
      <c r="J12" s="19" t="n">
        <v>0.213837550593571</v>
      </c>
      <c r="K12" s="19" t="n">
        <v>0.201142552797559</v>
      </c>
      <c r="L12" s="19" t="n">
        <v>0.189393513052621</v>
      </c>
      <c r="M12" s="19"/>
      <c r="N12" s="19" t="n">
        <v>0.23266035483212</v>
      </c>
      <c r="O12" s="19" t="n">
        <v>0.224228811306071</v>
      </c>
      <c r="P12" s="19" t="n">
        <v>0.288537447998932</v>
      </c>
      <c r="Q12" s="19" t="n">
        <v>0.189506475093174</v>
      </c>
      <c r="R12" s="19"/>
      <c r="S12" s="19" t="n">
        <v>0.277606484956506</v>
      </c>
      <c r="T12" s="19" t="n">
        <v>0.196960263437139</v>
      </c>
      <c r="U12" s="19" t="n">
        <v>0.180294331254427</v>
      </c>
      <c r="V12" s="19" t="n">
        <v>0.210936279521204</v>
      </c>
      <c r="W12" s="19" t="n">
        <v>0.272901688296081</v>
      </c>
      <c r="X12" s="19" t="n">
        <v>0.240248371834291</v>
      </c>
      <c r="Y12" s="19" t="n">
        <v>0.20851200961811</v>
      </c>
      <c r="Z12" s="19" t="n">
        <v>0.310972900688076</v>
      </c>
      <c r="AA12" s="19" t="n">
        <v>0.232289652138781</v>
      </c>
      <c r="AB12" s="19"/>
      <c r="AC12" s="19" t="n">
        <v>0.214880265839323</v>
      </c>
      <c r="AD12" s="19" t="n">
        <v>0.227658810495888</v>
      </c>
      <c r="AE12" s="19" t="n">
        <v>0.256300768462847</v>
      </c>
      <c r="AF12" s="19"/>
      <c r="AG12" s="19" t="n">
        <v>0.220742830664429</v>
      </c>
      <c r="AH12" s="19" t="n">
        <v>0.253839344709826</v>
      </c>
      <c r="AI12" s="19" t="n">
        <v>0.199830044620224</v>
      </c>
      <c r="AJ12" s="19" t="n">
        <v>0.221868933377476</v>
      </c>
      <c r="AK12" s="19" t="n">
        <v>0.246255241934196</v>
      </c>
      <c r="AL12" s="19"/>
      <c r="AM12" s="19" t="n">
        <v>0.261259649901575</v>
      </c>
      <c r="AN12" s="19" t="n">
        <v>0.272858458623737</v>
      </c>
      <c r="AO12" s="19" t="n">
        <v>0.20049775272492</v>
      </c>
      <c r="AP12" s="19"/>
      <c r="AQ12" s="19" t="n">
        <v>0.206651157753802</v>
      </c>
      <c r="AR12" s="19" t="n">
        <v>0.215969358800512</v>
      </c>
      <c r="AS12" s="19" t="n">
        <v>0.238266618803826</v>
      </c>
      <c r="AT12" s="19" t="n">
        <v>0.262813251961044</v>
      </c>
      <c r="AU12" s="19" t="n">
        <v>0.372491750511418</v>
      </c>
    </row>
    <row r="13">
      <c r="B13" s="20" t="s">
        <v>238</v>
      </c>
      <c r="C13" s="19" t="n">
        <v>0.166878483747078</v>
      </c>
      <c r="D13" s="19" t="n">
        <v>0.170571914094457</v>
      </c>
      <c r="E13" s="19" t="n">
        <v>0.164393069357446</v>
      </c>
      <c r="F13" s="19"/>
      <c r="G13" s="19" t="n">
        <v>0.213165249366614</v>
      </c>
      <c r="H13" s="19" t="n">
        <v>0.229257306120987</v>
      </c>
      <c r="I13" s="19" t="n">
        <v>0.207325505204889</v>
      </c>
      <c r="J13" s="19" t="n">
        <v>0.133581235476584</v>
      </c>
      <c r="K13" s="19" t="n">
        <v>0.129590227600968</v>
      </c>
      <c r="L13" s="19" t="n">
        <v>0.121440313484841</v>
      </c>
      <c r="M13" s="19"/>
      <c r="N13" s="19" t="n">
        <v>0.165949999098316</v>
      </c>
      <c r="O13" s="19" t="n">
        <v>0.146040515101249</v>
      </c>
      <c r="P13" s="19" t="n">
        <v>0.200860169074238</v>
      </c>
      <c r="Q13" s="19" t="n">
        <v>0.153500753232654</v>
      </c>
      <c r="R13" s="19"/>
      <c r="S13" s="19" t="n">
        <v>0.210500074440469</v>
      </c>
      <c r="T13" s="19" t="n">
        <v>0.153212083046165</v>
      </c>
      <c r="U13" s="19" t="n">
        <v>0.117978157533895</v>
      </c>
      <c r="V13" s="19" t="n">
        <v>0.148938255507483</v>
      </c>
      <c r="W13" s="19" t="n">
        <v>0.152407928456794</v>
      </c>
      <c r="X13" s="19" t="n">
        <v>0.170913236186473</v>
      </c>
      <c r="Y13" s="19" t="n">
        <v>0.161426908543861</v>
      </c>
      <c r="Z13" s="19" t="n">
        <v>0.208684010735354</v>
      </c>
      <c r="AA13" s="19" t="n">
        <v>0.180069201008697</v>
      </c>
      <c r="AB13" s="19"/>
      <c r="AC13" s="19" t="n">
        <v>0.144604463938942</v>
      </c>
      <c r="AD13" s="19" t="n">
        <v>0.154608770614169</v>
      </c>
      <c r="AE13" s="19" t="n">
        <v>0.223146623840726</v>
      </c>
      <c r="AF13" s="19"/>
      <c r="AG13" s="19" t="n">
        <v>0.16111312392133</v>
      </c>
      <c r="AH13" s="19" t="n">
        <v>0.184748272134134</v>
      </c>
      <c r="AI13" s="19" t="n">
        <v>0.123362098556367</v>
      </c>
      <c r="AJ13" s="19" t="n">
        <v>0.145667505198495</v>
      </c>
      <c r="AK13" s="19" t="n">
        <v>0.143188041572037</v>
      </c>
      <c r="AL13" s="19"/>
      <c r="AM13" s="19" t="n">
        <v>0.193730394977859</v>
      </c>
      <c r="AN13" s="19" t="n">
        <v>0.186017524161285</v>
      </c>
      <c r="AO13" s="19" t="n">
        <v>0.165548896195869</v>
      </c>
      <c r="AP13" s="19"/>
      <c r="AQ13" s="19" t="n">
        <v>0.145513396287466</v>
      </c>
      <c r="AR13" s="19" t="n">
        <v>0.161657288904954</v>
      </c>
      <c r="AS13" s="19" t="n">
        <v>0.171804793172147</v>
      </c>
      <c r="AT13" s="19" t="n">
        <v>0.198791031094783</v>
      </c>
      <c r="AU13" s="19" t="n">
        <v>0.249661237157034</v>
      </c>
    </row>
    <row r="14">
      <c r="B14" s="20" t="s">
        <v>240</v>
      </c>
      <c r="C14" s="19" t="n">
        <v>0.149132608947076</v>
      </c>
      <c r="D14" s="19" t="n">
        <v>0.159941653736528</v>
      </c>
      <c r="E14" s="19" t="n">
        <v>0.139043388824498</v>
      </c>
      <c r="F14" s="19"/>
      <c r="G14" s="19" t="n">
        <v>0.247737357862091</v>
      </c>
      <c r="H14" s="19" t="n">
        <v>0.219702851154831</v>
      </c>
      <c r="I14" s="19" t="n">
        <v>0.193481286124794</v>
      </c>
      <c r="J14" s="19" t="n">
        <v>0.135416951869567</v>
      </c>
      <c r="K14" s="19" t="n">
        <v>0.0817954107190655</v>
      </c>
      <c r="L14" s="19" t="n">
        <v>0.077778517445766</v>
      </c>
      <c r="M14" s="19"/>
      <c r="N14" s="19" t="n">
        <v>0.170420359480317</v>
      </c>
      <c r="O14" s="19" t="n">
        <v>0.14350623831401</v>
      </c>
      <c r="P14" s="19" t="n">
        <v>0.174705823112424</v>
      </c>
      <c r="Q14" s="19" t="n">
        <v>0.109222063290098</v>
      </c>
      <c r="R14" s="19"/>
      <c r="S14" s="19" t="n">
        <v>0.201848747874818</v>
      </c>
      <c r="T14" s="19" t="n">
        <v>0.0984983167725531</v>
      </c>
      <c r="U14" s="19" t="n">
        <v>0.12040924964458</v>
      </c>
      <c r="V14" s="19" t="n">
        <v>0.106311481934027</v>
      </c>
      <c r="W14" s="19" t="n">
        <v>0.144209443657537</v>
      </c>
      <c r="X14" s="19" t="n">
        <v>0.145682504365609</v>
      </c>
      <c r="Y14" s="19" t="n">
        <v>0.174467494937066</v>
      </c>
      <c r="Z14" s="19" t="n">
        <v>0.157819673365198</v>
      </c>
      <c r="AA14" s="19" t="n">
        <v>0.191670626188105</v>
      </c>
      <c r="AB14" s="19"/>
      <c r="AC14" s="19" t="n">
        <v>0.12048563868605</v>
      </c>
      <c r="AD14" s="19" t="n">
        <v>0.144844963339554</v>
      </c>
      <c r="AE14" s="19" t="n">
        <v>0.202751064061971</v>
      </c>
      <c r="AF14" s="19"/>
      <c r="AG14" s="19" t="n">
        <v>0.12180440649576</v>
      </c>
      <c r="AH14" s="19" t="n">
        <v>0.188175577572193</v>
      </c>
      <c r="AI14" s="19" t="n">
        <v>0.0969118040649104</v>
      </c>
      <c r="AJ14" s="19" t="n">
        <v>0.0906574115005385</v>
      </c>
      <c r="AK14" s="19" t="n">
        <v>0.14580845320091</v>
      </c>
      <c r="AL14" s="19"/>
      <c r="AM14" s="19" t="n">
        <v>0.145078587419977</v>
      </c>
      <c r="AN14" s="19" t="n">
        <v>0.189964632568892</v>
      </c>
      <c r="AO14" s="19" t="n">
        <v>0.118303400703438</v>
      </c>
      <c r="AP14" s="19"/>
      <c r="AQ14" s="19" t="n">
        <v>0.129564973850512</v>
      </c>
      <c r="AR14" s="19" t="n">
        <v>0.106628978306117</v>
      </c>
      <c r="AS14" s="19" t="n">
        <v>0.144095032411032</v>
      </c>
      <c r="AT14" s="19" t="n">
        <v>0.26456392483241</v>
      </c>
      <c r="AU14" s="19" t="n">
        <v>0.189119966123878</v>
      </c>
    </row>
    <row r="15">
      <c r="B15" s="20" t="s">
        <v>88</v>
      </c>
      <c r="C15" s="19" t="n">
        <v>0.148349876175758</v>
      </c>
      <c r="D15" s="19" t="n">
        <v>0.133478914855675</v>
      </c>
      <c r="E15" s="19" t="n">
        <v>0.163119372645991</v>
      </c>
      <c r="F15" s="19"/>
      <c r="G15" s="19" t="n">
        <v>0.0432111626219035</v>
      </c>
      <c r="H15" s="19" t="n">
        <v>0.0786637905931828</v>
      </c>
      <c r="I15" s="19" t="n">
        <v>0.149882287385731</v>
      </c>
      <c r="J15" s="19" t="n">
        <v>0.113048125788108</v>
      </c>
      <c r="K15" s="19" t="n">
        <v>0.181970933434609</v>
      </c>
      <c r="L15" s="19" t="n">
        <v>0.247988931440523</v>
      </c>
      <c r="M15" s="19"/>
      <c r="N15" s="19" t="n">
        <v>0.119072675289192</v>
      </c>
      <c r="O15" s="19" t="n">
        <v>0.147166866734019</v>
      </c>
      <c r="P15" s="19" t="n">
        <v>0.129341083426506</v>
      </c>
      <c r="Q15" s="19" t="n">
        <v>0.19970988510499</v>
      </c>
      <c r="R15" s="19"/>
      <c r="S15" s="19" t="n">
        <v>0.0803495457308669</v>
      </c>
      <c r="T15" s="19" t="n">
        <v>0.161052978381995</v>
      </c>
      <c r="U15" s="19" t="n">
        <v>0.156701071293955</v>
      </c>
      <c r="V15" s="19" t="n">
        <v>0.196576858891157</v>
      </c>
      <c r="W15" s="19" t="n">
        <v>0.11413515662083</v>
      </c>
      <c r="X15" s="19" t="n">
        <v>0.176890815274342</v>
      </c>
      <c r="Y15" s="19" t="n">
        <v>0.141879658729979</v>
      </c>
      <c r="Z15" s="19" t="n">
        <v>0.107328472188029</v>
      </c>
      <c r="AA15" s="19" t="n">
        <v>0.186742917259403</v>
      </c>
      <c r="AB15" s="19"/>
      <c r="AC15" s="19" t="n">
        <v>0.191140713238742</v>
      </c>
      <c r="AD15" s="19" t="n">
        <v>0.120195066919896</v>
      </c>
      <c r="AE15" s="19" t="n">
        <v>0.15129733003706</v>
      </c>
      <c r="AF15" s="19"/>
      <c r="AG15" s="19" t="n">
        <v>0.17980337889004</v>
      </c>
      <c r="AH15" s="19" t="n">
        <v>0.110772787222528</v>
      </c>
      <c r="AI15" s="19" t="n">
        <v>0.138000120124948</v>
      </c>
      <c r="AJ15" s="19" t="n">
        <v>0.226045672683999</v>
      </c>
      <c r="AK15" s="19" t="n">
        <v>0.152718696367298</v>
      </c>
      <c r="AL15" s="19"/>
      <c r="AM15" s="19" t="n">
        <v>0.152693365302075</v>
      </c>
      <c r="AN15" s="19" t="n">
        <v>0.101292729083383</v>
      </c>
      <c r="AO15" s="19" t="n">
        <v>0.137541296740352</v>
      </c>
      <c r="AP15" s="19"/>
      <c r="AQ15" s="19" t="n">
        <v>0.198389792958692</v>
      </c>
      <c r="AR15" s="19" t="n">
        <v>0.167895554293527</v>
      </c>
      <c r="AS15" s="19" t="n">
        <v>0.100773411999356</v>
      </c>
      <c r="AT15" s="19" t="n">
        <v>0.0748077102712374</v>
      </c>
      <c r="AU15" s="19" t="n">
        <v>0.0914417797016945</v>
      </c>
    </row>
    <row r="16">
      <c r="B16" s="20" t="s">
        <v>241</v>
      </c>
      <c r="C16" s="19" t="n">
        <v>0.143366634510884</v>
      </c>
      <c r="D16" s="19" t="n">
        <v>0.143591251575092</v>
      </c>
      <c r="E16" s="19" t="n">
        <v>0.143988944492598</v>
      </c>
      <c r="F16" s="19"/>
      <c r="G16" s="19" t="n">
        <v>0.21410818045895</v>
      </c>
      <c r="H16" s="19" t="n">
        <v>0.187161750749612</v>
      </c>
      <c r="I16" s="19" t="n">
        <v>0.151981771594519</v>
      </c>
      <c r="J16" s="19" t="n">
        <v>0.133087410778329</v>
      </c>
      <c r="K16" s="19" t="n">
        <v>0.122195185751009</v>
      </c>
      <c r="L16" s="19" t="n">
        <v>0.0951389049150941</v>
      </c>
      <c r="M16" s="19"/>
      <c r="N16" s="19" t="n">
        <v>0.134503717661642</v>
      </c>
      <c r="O16" s="19" t="n">
        <v>0.139147017575565</v>
      </c>
      <c r="P16" s="19" t="n">
        <v>0.170815727310962</v>
      </c>
      <c r="Q16" s="19" t="n">
        <v>0.130977588310932</v>
      </c>
      <c r="R16" s="19"/>
      <c r="S16" s="19" t="n">
        <v>0.150411677345843</v>
      </c>
      <c r="T16" s="19" t="n">
        <v>0.124738359057485</v>
      </c>
      <c r="U16" s="19" t="n">
        <v>0.150067080461957</v>
      </c>
      <c r="V16" s="19" t="n">
        <v>0.140067709947889</v>
      </c>
      <c r="W16" s="19" t="n">
        <v>0.148919591213805</v>
      </c>
      <c r="X16" s="19" t="n">
        <v>0.111895941794244</v>
      </c>
      <c r="Y16" s="19" t="n">
        <v>0.151085200153118</v>
      </c>
      <c r="Z16" s="19" t="n">
        <v>0.200301290597584</v>
      </c>
      <c r="AA16" s="19" t="n">
        <v>0.150508173944954</v>
      </c>
      <c r="AB16" s="19"/>
      <c r="AC16" s="19" t="n">
        <v>0.124440258690339</v>
      </c>
      <c r="AD16" s="19" t="n">
        <v>0.134545042669395</v>
      </c>
      <c r="AE16" s="19" t="n">
        <v>0.192872557014776</v>
      </c>
      <c r="AF16" s="19"/>
      <c r="AG16" s="19" t="n">
        <v>0.11785321549762</v>
      </c>
      <c r="AH16" s="19" t="n">
        <v>0.170778393389016</v>
      </c>
      <c r="AI16" s="19" t="n">
        <v>0.104113464420233</v>
      </c>
      <c r="AJ16" s="19" t="n">
        <v>0.158437908103763</v>
      </c>
      <c r="AK16" s="19" t="n">
        <v>0.138791158574425</v>
      </c>
      <c r="AL16" s="19"/>
      <c r="AM16" s="19" t="n">
        <v>0.132939190620756</v>
      </c>
      <c r="AN16" s="19" t="n">
        <v>0.168532834300477</v>
      </c>
      <c r="AO16" s="19" t="n">
        <v>0.137239637471056</v>
      </c>
      <c r="AP16" s="19"/>
      <c r="AQ16" s="19" t="n">
        <v>0.117838700600491</v>
      </c>
      <c r="AR16" s="19" t="n">
        <v>0.137381358909087</v>
      </c>
      <c r="AS16" s="19" t="n">
        <v>0.173460958672232</v>
      </c>
      <c r="AT16" s="19" t="n">
        <v>0.132678876896376</v>
      </c>
      <c r="AU16" s="19" t="n">
        <v>0.287941174327097</v>
      </c>
    </row>
    <row r="17">
      <c r="B17" s="20" t="s">
        <v>237</v>
      </c>
      <c r="C17" s="19" t="n">
        <v>0.133973616990618</v>
      </c>
      <c r="D17" s="19" t="n">
        <v>0.147976894700593</v>
      </c>
      <c r="E17" s="19" t="n">
        <v>0.121654794658257</v>
      </c>
      <c r="F17" s="19"/>
      <c r="G17" s="19" t="n">
        <v>0.14878911424544</v>
      </c>
      <c r="H17" s="19" t="n">
        <v>0.209651613796774</v>
      </c>
      <c r="I17" s="19" t="n">
        <v>0.166586419728877</v>
      </c>
      <c r="J17" s="19" t="n">
        <v>0.122963696914429</v>
      </c>
      <c r="K17" s="19" t="n">
        <v>0.0768631306766796</v>
      </c>
      <c r="L17" s="19" t="n">
        <v>0.096205582672053</v>
      </c>
      <c r="M17" s="19"/>
      <c r="N17" s="19" t="n">
        <v>0.136549500689047</v>
      </c>
      <c r="O17" s="19" t="n">
        <v>0.123052486087298</v>
      </c>
      <c r="P17" s="19" t="n">
        <v>0.163301990372469</v>
      </c>
      <c r="Q17" s="19" t="n">
        <v>0.112591741560429</v>
      </c>
      <c r="R17" s="19"/>
      <c r="S17" s="19" t="n">
        <v>0.155359933232763</v>
      </c>
      <c r="T17" s="19" t="n">
        <v>0.110068155790651</v>
      </c>
      <c r="U17" s="19" t="n">
        <v>0.0932405708054397</v>
      </c>
      <c r="V17" s="19" t="n">
        <v>0.126297876527992</v>
      </c>
      <c r="W17" s="19" t="n">
        <v>0.11278886246863</v>
      </c>
      <c r="X17" s="19" t="n">
        <v>0.109308373455488</v>
      </c>
      <c r="Y17" s="19" t="n">
        <v>0.188130082524511</v>
      </c>
      <c r="Z17" s="19" t="n">
        <v>0.237795571588791</v>
      </c>
      <c r="AA17" s="19" t="n">
        <v>0.131269632669739</v>
      </c>
      <c r="AB17" s="19"/>
      <c r="AC17" s="19" t="n">
        <v>0.116838020554105</v>
      </c>
      <c r="AD17" s="19" t="n">
        <v>0.142603649461675</v>
      </c>
      <c r="AE17" s="19" t="n">
        <v>0.152896553399871</v>
      </c>
      <c r="AF17" s="19"/>
      <c r="AG17" s="19" t="n">
        <v>0.122171797037068</v>
      </c>
      <c r="AH17" s="19" t="n">
        <v>0.148473300170355</v>
      </c>
      <c r="AI17" s="19" t="n">
        <v>0.127063533650508</v>
      </c>
      <c r="AJ17" s="19" t="n">
        <v>0.0959392049948321</v>
      </c>
      <c r="AK17" s="19" t="n">
        <v>0.131250991151073</v>
      </c>
      <c r="AL17" s="19"/>
      <c r="AM17" s="19" t="n">
        <v>0.151688759506183</v>
      </c>
      <c r="AN17" s="19" t="n">
        <v>0.153185348277571</v>
      </c>
      <c r="AO17" s="19" t="n">
        <v>0.161643019922488</v>
      </c>
      <c r="AP17" s="19"/>
      <c r="AQ17" s="19" t="n">
        <v>0.120511329720979</v>
      </c>
      <c r="AR17" s="19" t="n">
        <v>0.12258420169098</v>
      </c>
      <c r="AS17" s="19" t="n">
        <v>0.102951811739014</v>
      </c>
      <c r="AT17" s="19" t="n">
        <v>0.192308264819604</v>
      </c>
      <c r="AU17" s="19" t="n">
        <v>0.181108800060614</v>
      </c>
    </row>
    <row r="18">
      <c r="B18" s="20" t="s">
        <v>245</v>
      </c>
      <c r="C18" s="21" t="n">
        <v>0.00950591809402779</v>
      </c>
      <c r="D18" s="21" t="n">
        <v>0.00958895288510647</v>
      </c>
      <c r="E18" s="21" t="n">
        <v>0.00948345041279912</v>
      </c>
      <c r="F18" s="21"/>
      <c r="G18" s="21" t="n">
        <v>0.00898888047717781</v>
      </c>
      <c r="H18" s="21" t="n">
        <v>0</v>
      </c>
      <c r="I18" s="21" t="n">
        <v>0.0053489910660334</v>
      </c>
      <c r="J18" s="21" t="n">
        <v>0.00790658854399362</v>
      </c>
      <c r="K18" s="21" t="n">
        <v>0.0172840878369403</v>
      </c>
      <c r="L18" s="21" t="n">
        <v>0.0153972768659915</v>
      </c>
      <c r="M18" s="21"/>
      <c r="N18" s="21" t="n">
        <v>0.0187167439557678</v>
      </c>
      <c r="O18" s="21" t="n">
        <v>0.00303221343268352</v>
      </c>
      <c r="P18" s="21" t="n">
        <v>0.00826363622167107</v>
      </c>
      <c r="Q18" s="21" t="n">
        <v>0.00751110548527162</v>
      </c>
      <c r="R18" s="21"/>
      <c r="S18" s="21" t="n">
        <v>0.0156101292787797</v>
      </c>
      <c r="T18" s="21" t="n">
        <v>0</v>
      </c>
      <c r="U18" s="21" t="n">
        <v>0.00770324614127197</v>
      </c>
      <c r="V18" s="21" t="n">
        <v>0.00733557624246655</v>
      </c>
      <c r="W18" s="21" t="n">
        <v>0.0381506634707209</v>
      </c>
      <c r="X18" s="21" t="n">
        <v>0.00401370564449508</v>
      </c>
      <c r="Y18" s="21" t="n">
        <v>0</v>
      </c>
      <c r="Z18" s="21" t="n">
        <v>0.00833544681960768</v>
      </c>
      <c r="AA18" s="21" t="n">
        <v>0.0102775109420768</v>
      </c>
      <c r="AB18" s="21"/>
      <c r="AC18" s="21" t="n">
        <v>0.0126169107836174</v>
      </c>
      <c r="AD18" s="21" t="n">
        <v>0.00525178747326695</v>
      </c>
      <c r="AE18" s="21" t="n">
        <v>0.0066231041487731</v>
      </c>
      <c r="AF18" s="21"/>
      <c r="AG18" s="21" t="n">
        <v>0.00993429222556993</v>
      </c>
      <c r="AH18" s="21" t="n">
        <v>0.00867890545972871</v>
      </c>
      <c r="AI18" s="21" t="n">
        <v>0</v>
      </c>
      <c r="AJ18" s="21" t="n">
        <v>0.0394652570691595</v>
      </c>
      <c r="AK18" s="21" t="n">
        <v>0.0037452564975465</v>
      </c>
      <c r="AL18" s="21"/>
      <c r="AM18" s="21" t="n">
        <v>0.00358804144478958</v>
      </c>
      <c r="AN18" s="21" t="n">
        <v>0.00714631990164297</v>
      </c>
      <c r="AO18" s="21" t="n">
        <v>0</v>
      </c>
      <c r="AP18" s="21"/>
      <c r="AQ18" s="21" t="n">
        <v>0.00788340026070921</v>
      </c>
      <c r="AR18" s="21" t="n">
        <v>0.00797740924320575</v>
      </c>
      <c r="AS18" s="21" t="n">
        <v>0.00788827200858312</v>
      </c>
      <c r="AT18" s="21" t="n">
        <v>0.0130287988722644</v>
      </c>
      <c r="AU18" s="21" t="n">
        <v>0</v>
      </c>
    </row>
    <row r="19">
      <c r="B19" s="18"/>
    </row>
    <row r="20">
      <c r="B20" t="s">
        <v>80</v>
      </c>
    </row>
    <row r="21">
      <c r="B21" t="s">
        <v>81</v>
      </c>
    </row>
    <row r="23">
      <c r="B23"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250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248</v>
      </c>
      <c r="C9" s="19" t="n">
        <v>0.435334642387998</v>
      </c>
      <c r="D9" s="19" t="n">
        <v>0.472403546856666</v>
      </c>
      <c r="E9" s="19" t="n">
        <v>0.402002566058571</v>
      </c>
      <c r="F9" s="19"/>
      <c r="G9" s="19" t="n">
        <v>0.46637070928154</v>
      </c>
      <c r="H9" s="19" t="n">
        <v>0.477546531760501</v>
      </c>
      <c r="I9" s="19" t="n">
        <v>0.416163131801233</v>
      </c>
      <c r="J9" s="19" t="n">
        <v>0.423961570670837</v>
      </c>
      <c r="K9" s="19" t="n">
        <v>0.450117070002263</v>
      </c>
      <c r="L9" s="19" t="n">
        <v>0.401922293748353</v>
      </c>
      <c r="M9" s="19"/>
      <c r="N9" s="19" t="n">
        <v>0.387658061068866</v>
      </c>
      <c r="O9" s="19" t="n">
        <v>0.439246729329303</v>
      </c>
      <c r="P9" s="19" t="n">
        <v>0.485109212954387</v>
      </c>
      <c r="Q9" s="19" t="n">
        <v>0.439689871391362</v>
      </c>
      <c r="R9" s="19"/>
      <c r="S9" s="19" t="n">
        <v>0.404450897178973</v>
      </c>
      <c r="T9" s="19" t="n">
        <v>0.387204625724178</v>
      </c>
      <c r="U9" s="19" t="n">
        <v>0.44159678828285</v>
      </c>
      <c r="V9" s="19" t="n">
        <v>0.436902216044832</v>
      </c>
      <c r="W9" s="19" t="n">
        <v>0.44351422225066</v>
      </c>
      <c r="X9" s="19" t="n">
        <v>0.435981556228195</v>
      </c>
      <c r="Y9" s="19" t="n">
        <v>0.445410023633192</v>
      </c>
      <c r="Z9" s="19" t="n">
        <v>0.557501535209425</v>
      </c>
      <c r="AA9" s="19" t="n">
        <v>0.467557024581863</v>
      </c>
      <c r="AB9" s="19"/>
      <c r="AC9" s="19" t="n">
        <v>0.464739898957837</v>
      </c>
      <c r="AD9" s="19" t="n">
        <v>0.403546716195067</v>
      </c>
      <c r="AE9" s="19" t="n">
        <v>0.453699130739374</v>
      </c>
      <c r="AF9" s="19"/>
      <c r="AG9" s="19" t="n">
        <v>0.469535256283686</v>
      </c>
      <c r="AH9" s="19" t="n">
        <v>0.384526075808831</v>
      </c>
      <c r="AI9" s="19" t="n">
        <v>0.44513836359684</v>
      </c>
      <c r="AJ9" s="19" t="n">
        <v>0.583378044312143</v>
      </c>
      <c r="AK9" s="19" t="n">
        <v>0.426294300066837</v>
      </c>
      <c r="AL9" s="19"/>
      <c r="AM9" s="19" t="n">
        <v>0.469685960758934</v>
      </c>
      <c r="AN9" s="19" t="n">
        <v>0.436007853023745</v>
      </c>
      <c r="AO9" s="19" t="n">
        <v>0.490166302384868</v>
      </c>
      <c r="AP9" s="19"/>
      <c r="AQ9" s="19" t="n">
        <v>0.466660107287152</v>
      </c>
      <c r="AR9" s="19" t="n">
        <v>0.461632828523296</v>
      </c>
      <c r="AS9" s="19" t="n">
        <v>0.395931907011658</v>
      </c>
      <c r="AT9" s="19" t="n">
        <v>0.396494100928394</v>
      </c>
      <c r="AU9" s="19" t="n">
        <v>0.347284776284095</v>
      </c>
    </row>
    <row r="10">
      <c r="B10" s="20" t="s">
        <v>249</v>
      </c>
      <c r="C10" s="19" t="n">
        <v>0.434019818214481</v>
      </c>
      <c r="D10" s="19" t="n">
        <v>0.412164308617866</v>
      </c>
      <c r="E10" s="19" t="n">
        <v>0.452364925650259</v>
      </c>
      <c r="F10" s="19"/>
      <c r="G10" s="19" t="n">
        <v>0.461487396279157</v>
      </c>
      <c r="H10" s="19" t="n">
        <v>0.426189565074615</v>
      </c>
      <c r="I10" s="19" t="n">
        <v>0.409307392463802</v>
      </c>
      <c r="J10" s="19" t="n">
        <v>0.437832983646737</v>
      </c>
      <c r="K10" s="19" t="n">
        <v>0.386724061242532</v>
      </c>
      <c r="L10" s="19" t="n">
        <v>0.473976546072207</v>
      </c>
      <c r="M10" s="19"/>
      <c r="N10" s="19" t="n">
        <v>0.489933102142997</v>
      </c>
      <c r="O10" s="19" t="n">
        <v>0.417334412993322</v>
      </c>
      <c r="P10" s="19" t="n">
        <v>0.389973715925974</v>
      </c>
      <c r="Q10" s="19" t="n">
        <v>0.431277633502179</v>
      </c>
      <c r="R10" s="19"/>
      <c r="S10" s="19" t="n">
        <v>0.489107760922873</v>
      </c>
      <c r="T10" s="19" t="n">
        <v>0.476066784111753</v>
      </c>
      <c r="U10" s="19" t="n">
        <v>0.416432565602195</v>
      </c>
      <c r="V10" s="19" t="n">
        <v>0.438827370149628</v>
      </c>
      <c r="W10" s="19" t="n">
        <v>0.424165435795854</v>
      </c>
      <c r="X10" s="19" t="n">
        <v>0.404180119143661</v>
      </c>
      <c r="Y10" s="19" t="n">
        <v>0.41379061661311</v>
      </c>
      <c r="Z10" s="19" t="n">
        <v>0.315038863741206</v>
      </c>
      <c r="AA10" s="19" t="n">
        <v>0.414991139530096</v>
      </c>
      <c r="AB10" s="19"/>
      <c r="AC10" s="19" t="n">
        <v>0.404251821512518</v>
      </c>
      <c r="AD10" s="19" t="n">
        <v>0.456250972035609</v>
      </c>
      <c r="AE10" s="19" t="n">
        <v>0.435535100735961</v>
      </c>
      <c r="AF10" s="19"/>
      <c r="AG10" s="19" t="n">
        <v>0.403925676475654</v>
      </c>
      <c r="AH10" s="19" t="n">
        <v>0.500566154264244</v>
      </c>
      <c r="AI10" s="19" t="n">
        <v>0.385355304315316</v>
      </c>
      <c r="AJ10" s="19" t="n">
        <v>0.223275618798952</v>
      </c>
      <c r="AK10" s="19" t="n">
        <v>0.428357929236881</v>
      </c>
      <c r="AL10" s="19"/>
      <c r="AM10" s="19" t="n">
        <v>0.433243897042788</v>
      </c>
      <c r="AN10" s="19" t="n">
        <v>0.465796883839415</v>
      </c>
      <c r="AO10" s="19" t="n">
        <v>0.381460478995847</v>
      </c>
      <c r="AP10" s="19"/>
      <c r="AQ10" s="19" t="n">
        <v>0.404980483381878</v>
      </c>
      <c r="AR10" s="19" t="n">
        <v>0.391656753635558</v>
      </c>
      <c r="AS10" s="19" t="n">
        <v>0.459115705264236</v>
      </c>
      <c r="AT10" s="19" t="n">
        <v>0.499625365679765</v>
      </c>
      <c r="AU10" s="19" t="n">
        <v>0.561580742546704</v>
      </c>
    </row>
    <row r="11">
      <c r="B11" s="20" t="s">
        <v>88</v>
      </c>
      <c r="C11" s="21" t="n">
        <v>0.130645539397521</v>
      </c>
      <c r="D11" s="21" t="n">
        <v>0.115432144525468</v>
      </c>
      <c r="E11" s="21" t="n">
        <v>0.14563250829117</v>
      </c>
      <c r="F11" s="21"/>
      <c r="G11" s="21" t="n">
        <v>0.0721418944393032</v>
      </c>
      <c r="H11" s="21" t="n">
        <v>0.0962639031648834</v>
      </c>
      <c r="I11" s="21" t="n">
        <v>0.174529475734965</v>
      </c>
      <c r="J11" s="21" t="n">
        <v>0.138205445682425</v>
      </c>
      <c r="K11" s="21" t="n">
        <v>0.163158868755206</v>
      </c>
      <c r="L11" s="21" t="n">
        <v>0.124101160179439</v>
      </c>
      <c r="M11" s="21"/>
      <c r="N11" s="21" t="n">
        <v>0.122408836788136</v>
      </c>
      <c r="O11" s="21" t="n">
        <v>0.143418857677376</v>
      </c>
      <c r="P11" s="21" t="n">
        <v>0.12491707111964</v>
      </c>
      <c r="Q11" s="21" t="n">
        <v>0.129032495106459</v>
      </c>
      <c r="R11" s="21"/>
      <c r="S11" s="21" t="n">
        <v>0.106441341898153</v>
      </c>
      <c r="T11" s="21" t="n">
        <v>0.136728590164068</v>
      </c>
      <c r="U11" s="21" t="n">
        <v>0.141970646114955</v>
      </c>
      <c r="V11" s="21" t="n">
        <v>0.12427041380554</v>
      </c>
      <c r="W11" s="21" t="n">
        <v>0.132320341953486</v>
      </c>
      <c r="X11" s="21" t="n">
        <v>0.159838324628145</v>
      </c>
      <c r="Y11" s="21" t="n">
        <v>0.140799359753698</v>
      </c>
      <c r="Z11" s="21" t="n">
        <v>0.12745960104937</v>
      </c>
      <c r="AA11" s="21" t="n">
        <v>0.11745183588804</v>
      </c>
      <c r="AB11" s="21"/>
      <c r="AC11" s="21" t="n">
        <v>0.131008279529644</v>
      </c>
      <c r="AD11" s="21" t="n">
        <v>0.140202311769323</v>
      </c>
      <c r="AE11" s="21" t="n">
        <v>0.110765768524665</v>
      </c>
      <c r="AF11" s="21"/>
      <c r="AG11" s="21" t="n">
        <v>0.126539067240661</v>
      </c>
      <c r="AH11" s="21" t="n">
        <v>0.114907769926925</v>
      </c>
      <c r="AI11" s="21" t="n">
        <v>0.169506332087845</v>
      </c>
      <c r="AJ11" s="21" t="n">
        <v>0.193346336888905</v>
      </c>
      <c r="AK11" s="21" t="n">
        <v>0.145347770696282</v>
      </c>
      <c r="AL11" s="21"/>
      <c r="AM11" s="21" t="n">
        <v>0.0970701421982776</v>
      </c>
      <c r="AN11" s="21" t="n">
        <v>0.0981952631368405</v>
      </c>
      <c r="AO11" s="21" t="n">
        <v>0.128373218619286</v>
      </c>
      <c r="AP11" s="21"/>
      <c r="AQ11" s="21" t="n">
        <v>0.12835940933097</v>
      </c>
      <c r="AR11" s="21" t="n">
        <v>0.146710417841146</v>
      </c>
      <c r="AS11" s="21" t="n">
        <v>0.144952387724107</v>
      </c>
      <c r="AT11" s="21" t="n">
        <v>0.103880533391841</v>
      </c>
      <c r="AU11" s="21" t="n">
        <v>0.0911344811692004</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254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251</v>
      </c>
      <c r="C9" s="19" t="n">
        <v>0.240008251236034</v>
      </c>
      <c r="D9" s="19" t="n">
        <v>0.200602104951059</v>
      </c>
      <c r="E9" s="19" t="n">
        <v>0.275296033506591</v>
      </c>
      <c r="F9" s="19"/>
      <c r="G9" s="19" t="n">
        <v>0.378311696959147</v>
      </c>
      <c r="H9" s="19" t="n">
        <v>0.28631205215379</v>
      </c>
      <c r="I9" s="19" t="n">
        <v>0.257117759706242</v>
      </c>
      <c r="J9" s="19" t="n">
        <v>0.259938172134655</v>
      </c>
      <c r="K9" s="19" t="n">
        <v>0.201684563815588</v>
      </c>
      <c r="L9" s="19" t="n">
        <v>0.143516789795601</v>
      </c>
      <c r="M9" s="19"/>
      <c r="N9" s="19" t="n">
        <v>0.240186342364651</v>
      </c>
      <c r="O9" s="19" t="n">
        <v>0.252523528613334</v>
      </c>
      <c r="P9" s="19" t="n">
        <v>0.234494044191772</v>
      </c>
      <c r="Q9" s="19" t="n">
        <v>0.234507595003765</v>
      </c>
      <c r="R9" s="19"/>
      <c r="S9" s="19" t="n">
        <v>0.330247105018478</v>
      </c>
      <c r="T9" s="19" t="n">
        <v>0.231761011870643</v>
      </c>
      <c r="U9" s="19" t="n">
        <v>0.224113105594121</v>
      </c>
      <c r="V9" s="19" t="n">
        <v>0.154170311836019</v>
      </c>
      <c r="W9" s="19" t="n">
        <v>0.265563874800524</v>
      </c>
      <c r="X9" s="19" t="n">
        <v>0.184243207045875</v>
      </c>
      <c r="Y9" s="19" t="n">
        <v>0.215018526054039</v>
      </c>
      <c r="Z9" s="19" t="n">
        <v>0.209832400452016</v>
      </c>
      <c r="AA9" s="19" t="n">
        <v>0.285053835608854</v>
      </c>
      <c r="AB9" s="19"/>
      <c r="AC9" s="19" t="n">
        <v>0.178667528104355</v>
      </c>
      <c r="AD9" s="19" t="n">
        <v>0.266176976961532</v>
      </c>
      <c r="AE9" s="19" t="n">
        <v>0.274221831096993</v>
      </c>
      <c r="AF9" s="19"/>
      <c r="AG9" s="19" t="n">
        <v>0.191673995108775</v>
      </c>
      <c r="AH9" s="19" t="n">
        <v>0.30282728652549</v>
      </c>
      <c r="AI9" s="19" t="n">
        <v>0.196420950600362</v>
      </c>
      <c r="AJ9" s="19" t="n">
        <v>0.225907223514677</v>
      </c>
      <c r="AK9" s="19" t="n">
        <v>0.25971699689352</v>
      </c>
      <c r="AL9" s="19"/>
      <c r="AM9" s="19" t="n">
        <v>0.209319619934708</v>
      </c>
      <c r="AN9" s="19" t="n">
        <v>0.278546986623777</v>
      </c>
      <c r="AO9" s="19" t="n">
        <v>0.206637964368054</v>
      </c>
      <c r="AP9" s="19"/>
      <c r="AQ9" s="19" t="n">
        <v>0.180245526500478</v>
      </c>
      <c r="AR9" s="19" t="n">
        <v>0.260407259473544</v>
      </c>
      <c r="AS9" s="19" t="n">
        <v>0.257195156296027</v>
      </c>
      <c r="AT9" s="19" t="n">
        <v>0.280972967720032</v>
      </c>
      <c r="AU9" s="19" t="n">
        <v>0.199134221880903</v>
      </c>
    </row>
    <row r="10">
      <c r="B10" s="20" t="s">
        <v>252</v>
      </c>
      <c r="C10" s="19" t="n">
        <v>0.576926022868771</v>
      </c>
      <c r="D10" s="19" t="n">
        <v>0.606874296302509</v>
      </c>
      <c r="E10" s="19" t="n">
        <v>0.549420910522075</v>
      </c>
      <c r="F10" s="19"/>
      <c r="G10" s="19" t="n">
        <v>0.542550076075856</v>
      </c>
      <c r="H10" s="19" t="n">
        <v>0.511721279277984</v>
      </c>
      <c r="I10" s="19" t="n">
        <v>0.559983976830186</v>
      </c>
      <c r="J10" s="19" t="n">
        <v>0.574330546084213</v>
      </c>
      <c r="K10" s="19" t="n">
        <v>0.59345734930597</v>
      </c>
      <c r="L10" s="19" t="n">
        <v>0.642379766828609</v>
      </c>
      <c r="M10" s="19"/>
      <c r="N10" s="19" t="n">
        <v>0.597861212325143</v>
      </c>
      <c r="O10" s="19" t="n">
        <v>0.566386454455113</v>
      </c>
      <c r="P10" s="19" t="n">
        <v>0.58712374529919</v>
      </c>
      <c r="Q10" s="19" t="n">
        <v>0.551247365078579</v>
      </c>
      <c r="R10" s="19"/>
      <c r="S10" s="19" t="n">
        <v>0.489004018807892</v>
      </c>
      <c r="T10" s="19" t="n">
        <v>0.579742927599192</v>
      </c>
      <c r="U10" s="19" t="n">
        <v>0.561867345095754</v>
      </c>
      <c r="V10" s="19" t="n">
        <v>0.627371275670467</v>
      </c>
      <c r="W10" s="19" t="n">
        <v>0.567332355976476</v>
      </c>
      <c r="X10" s="19" t="n">
        <v>0.651256656887511</v>
      </c>
      <c r="Y10" s="19" t="n">
        <v>0.623463374252988</v>
      </c>
      <c r="Z10" s="19" t="n">
        <v>0.644941033973927</v>
      </c>
      <c r="AA10" s="19" t="n">
        <v>0.534193325417595</v>
      </c>
      <c r="AB10" s="19"/>
      <c r="AC10" s="19" t="n">
        <v>0.614259231744292</v>
      </c>
      <c r="AD10" s="19" t="n">
        <v>0.565715450652088</v>
      </c>
      <c r="AE10" s="19" t="n">
        <v>0.541732256563667</v>
      </c>
      <c r="AF10" s="19"/>
      <c r="AG10" s="19" t="n">
        <v>0.619047618490787</v>
      </c>
      <c r="AH10" s="19" t="n">
        <v>0.539350975437</v>
      </c>
      <c r="AI10" s="19" t="n">
        <v>0.609379118535285</v>
      </c>
      <c r="AJ10" s="19" t="n">
        <v>0.493268637030197</v>
      </c>
      <c r="AK10" s="19" t="n">
        <v>0.542242312763956</v>
      </c>
      <c r="AL10" s="19"/>
      <c r="AM10" s="19" t="n">
        <v>0.624756570884961</v>
      </c>
      <c r="AN10" s="19" t="n">
        <v>0.564824035155513</v>
      </c>
      <c r="AO10" s="19" t="n">
        <v>0.648646104024869</v>
      </c>
      <c r="AP10" s="19"/>
      <c r="AQ10" s="19" t="n">
        <v>0.596734076382672</v>
      </c>
      <c r="AR10" s="19" t="n">
        <v>0.538727365662965</v>
      </c>
      <c r="AS10" s="19" t="n">
        <v>0.590392546129775</v>
      </c>
      <c r="AT10" s="19" t="n">
        <v>0.584382062256493</v>
      </c>
      <c r="AU10" s="19" t="n">
        <v>0.635541449336254</v>
      </c>
    </row>
    <row r="11">
      <c r="B11" s="20" t="s">
        <v>253</v>
      </c>
      <c r="C11" s="19" t="n">
        <v>0.0916054111603979</v>
      </c>
      <c r="D11" s="19" t="n">
        <v>0.104972152060807</v>
      </c>
      <c r="E11" s="19" t="n">
        <v>0.0796359254489021</v>
      </c>
      <c r="F11" s="19"/>
      <c r="G11" s="19" t="n">
        <v>0.0428771030635786</v>
      </c>
      <c r="H11" s="19" t="n">
        <v>0.114713865553005</v>
      </c>
      <c r="I11" s="19" t="n">
        <v>0.0957194016058908</v>
      </c>
      <c r="J11" s="19" t="n">
        <v>0.0642746885366183</v>
      </c>
      <c r="K11" s="19" t="n">
        <v>0.0961407339079542</v>
      </c>
      <c r="L11" s="19" t="n">
        <v>0.110434475867103</v>
      </c>
      <c r="M11" s="19"/>
      <c r="N11" s="19" t="n">
        <v>0.0903024349255993</v>
      </c>
      <c r="O11" s="19" t="n">
        <v>0.0838928830464867</v>
      </c>
      <c r="P11" s="19" t="n">
        <v>0.0967669384020257</v>
      </c>
      <c r="Q11" s="19" t="n">
        <v>0.0976062007499681</v>
      </c>
      <c r="R11" s="19"/>
      <c r="S11" s="19" t="n">
        <v>0.0919424441731512</v>
      </c>
      <c r="T11" s="19" t="n">
        <v>0.0955684392801466</v>
      </c>
      <c r="U11" s="19" t="n">
        <v>0.106316650637362</v>
      </c>
      <c r="V11" s="19" t="n">
        <v>0.133774894197087</v>
      </c>
      <c r="W11" s="19" t="n">
        <v>0.108329469368703</v>
      </c>
      <c r="X11" s="19" t="n">
        <v>0.030405110534422</v>
      </c>
      <c r="Y11" s="19" t="n">
        <v>0.0633529788615405</v>
      </c>
      <c r="Z11" s="19" t="n">
        <v>0.0552973928587221</v>
      </c>
      <c r="AA11" s="19" t="n">
        <v>0.112132622894421</v>
      </c>
      <c r="AB11" s="19"/>
      <c r="AC11" s="19" t="n">
        <v>0.12032991151181</v>
      </c>
      <c r="AD11" s="19" t="n">
        <v>0.0716528599431713</v>
      </c>
      <c r="AE11" s="19" t="n">
        <v>0.0801497657967237</v>
      </c>
      <c r="AF11" s="19"/>
      <c r="AG11" s="19" t="n">
        <v>0.119942186835186</v>
      </c>
      <c r="AH11" s="19" t="n">
        <v>0.0748151461386345</v>
      </c>
      <c r="AI11" s="19" t="n">
        <v>0.0650072577469391</v>
      </c>
      <c r="AJ11" s="19" t="n">
        <v>0.119252925361453</v>
      </c>
      <c r="AK11" s="19" t="n">
        <v>0.0607764309323541</v>
      </c>
      <c r="AL11" s="19"/>
      <c r="AM11" s="19" t="n">
        <v>0.118896690986904</v>
      </c>
      <c r="AN11" s="19" t="n">
        <v>0.0851683622596979</v>
      </c>
      <c r="AO11" s="19" t="n">
        <v>0.0496855811147161</v>
      </c>
      <c r="AP11" s="19"/>
      <c r="AQ11" s="19" t="n">
        <v>0.109293630311956</v>
      </c>
      <c r="AR11" s="19" t="n">
        <v>0.095348795575281</v>
      </c>
      <c r="AS11" s="19" t="n">
        <v>0.0759766119828419</v>
      </c>
      <c r="AT11" s="19" t="n">
        <v>0.0778901256427148</v>
      </c>
      <c r="AU11" s="19" t="n">
        <v>0.165324328782842</v>
      </c>
    </row>
    <row r="12">
      <c r="B12" s="20" t="s">
        <v>88</v>
      </c>
      <c r="C12" s="21" t="n">
        <v>0.0914603147347965</v>
      </c>
      <c r="D12" s="21" t="n">
        <v>0.087551446685625</v>
      </c>
      <c r="E12" s="21" t="n">
        <v>0.095647130522432</v>
      </c>
      <c r="F12" s="21"/>
      <c r="G12" s="21" t="n">
        <v>0.0362611239014183</v>
      </c>
      <c r="H12" s="21" t="n">
        <v>0.0872528030152209</v>
      </c>
      <c r="I12" s="21" t="n">
        <v>0.0871788618576809</v>
      </c>
      <c r="J12" s="21" t="n">
        <v>0.101456593244514</v>
      </c>
      <c r="K12" s="21" t="n">
        <v>0.108717352970488</v>
      </c>
      <c r="L12" s="21" t="n">
        <v>0.103668967508687</v>
      </c>
      <c r="M12" s="21"/>
      <c r="N12" s="21" t="n">
        <v>0.0716500103846068</v>
      </c>
      <c r="O12" s="21" t="n">
        <v>0.097197133885066</v>
      </c>
      <c r="P12" s="21" t="n">
        <v>0.0816152721070116</v>
      </c>
      <c r="Q12" s="21" t="n">
        <v>0.116638839167689</v>
      </c>
      <c r="R12" s="21"/>
      <c r="S12" s="21" t="n">
        <v>0.0888064320004782</v>
      </c>
      <c r="T12" s="21" t="n">
        <v>0.092927621250018</v>
      </c>
      <c r="U12" s="21" t="n">
        <v>0.107702898672763</v>
      </c>
      <c r="V12" s="21" t="n">
        <v>0.0846835182964258</v>
      </c>
      <c r="W12" s="21" t="n">
        <v>0.0587742998542979</v>
      </c>
      <c r="X12" s="21" t="n">
        <v>0.134095025532192</v>
      </c>
      <c r="Y12" s="21" t="n">
        <v>0.0981651208314331</v>
      </c>
      <c r="Z12" s="21" t="n">
        <v>0.0899291727153349</v>
      </c>
      <c r="AA12" s="21" t="n">
        <v>0.0686202160791299</v>
      </c>
      <c r="AB12" s="21"/>
      <c r="AC12" s="21" t="n">
        <v>0.0867433286395434</v>
      </c>
      <c r="AD12" s="21" t="n">
        <v>0.0964547124432084</v>
      </c>
      <c r="AE12" s="21" t="n">
        <v>0.103896146542616</v>
      </c>
      <c r="AF12" s="21"/>
      <c r="AG12" s="21" t="n">
        <v>0.0693361995652523</v>
      </c>
      <c r="AH12" s="21" t="n">
        <v>0.0830065918988757</v>
      </c>
      <c r="AI12" s="21" t="n">
        <v>0.129192673117414</v>
      </c>
      <c r="AJ12" s="21" t="n">
        <v>0.161571214093672</v>
      </c>
      <c r="AK12" s="21" t="n">
        <v>0.13726425941017</v>
      </c>
      <c r="AL12" s="21"/>
      <c r="AM12" s="21" t="n">
        <v>0.0470271181934274</v>
      </c>
      <c r="AN12" s="21" t="n">
        <v>0.071460615961012</v>
      </c>
      <c r="AO12" s="21" t="n">
        <v>0.0950303504923617</v>
      </c>
      <c r="AP12" s="21"/>
      <c r="AQ12" s="21" t="n">
        <v>0.113726766804893</v>
      </c>
      <c r="AR12" s="21" t="n">
        <v>0.10551657928821</v>
      </c>
      <c r="AS12" s="21" t="n">
        <v>0.0764356855913565</v>
      </c>
      <c r="AT12" s="21" t="n">
        <v>0.0567548443807601</v>
      </c>
      <c r="AU12" s="21" t="n">
        <v>0</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260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478</v>
      </c>
      <c r="D7" s="11" t="n">
        <v>183</v>
      </c>
      <c r="E7" s="11" t="n">
        <v>292</v>
      </c>
      <c r="F7" s="11"/>
      <c r="G7" s="11" t="n">
        <v>94</v>
      </c>
      <c r="H7" s="11" t="n">
        <v>65</v>
      </c>
      <c r="I7" s="11" t="n">
        <v>90</v>
      </c>
      <c r="J7" s="11" t="n">
        <v>95</v>
      </c>
      <c r="K7" s="11" t="n">
        <v>65</v>
      </c>
      <c r="L7" s="11" t="n">
        <v>69</v>
      </c>
      <c r="M7" s="11"/>
      <c r="N7" s="11" t="n">
        <v>148</v>
      </c>
      <c r="O7" s="11" t="n">
        <v>137</v>
      </c>
      <c r="P7" s="11" t="n">
        <v>92</v>
      </c>
      <c r="Q7" s="11" t="n">
        <v>101</v>
      </c>
      <c r="R7" s="11"/>
      <c r="S7" s="11" t="n">
        <v>116</v>
      </c>
      <c r="T7" s="11" t="n">
        <v>81</v>
      </c>
      <c r="U7" s="11" t="n">
        <v>45</v>
      </c>
      <c r="V7" s="11" t="n">
        <v>36</v>
      </c>
      <c r="W7" s="11" t="n">
        <v>47</v>
      </c>
      <c r="X7" s="11" t="n">
        <v>40</v>
      </c>
      <c r="Y7" s="11" t="n">
        <v>42</v>
      </c>
      <c r="Z7" s="11" t="n">
        <v>24</v>
      </c>
      <c r="AA7" s="11" t="n">
        <v>47</v>
      </c>
      <c r="AB7" s="11"/>
      <c r="AC7" s="11" t="n">
        <v>133</v>
      </c>
      <c r="AD7" s="11" t="n">
        <v>209</v>
      </c>
      <c r="AE7" s="11" t="n">
        <v>76</v>
      </c>
      <c r="AF7" s="11"/>
      <c r="AG7" s="11" t="n">
        <v>154</v>
      </c>
      <c r="AH7" s="11" t="n">
        <v>162</v>
      </c>
      <c r="AI7" s="11" t="n">
        <v>25</v>
      </c>
      <c r="AJ7" s="11" t="n">
        <v>6</v>
      </c>
      <c r="AK7" s="11" t="n">
        <v>70</v>
      </c>
      <c r="AL7" s="11"/>
      <c r="AM7" s="11" t="n">
        <v>90</v>
      </c>
      <c r="AN7" s="11" t="n">
        <v>189</v>
      </c>
      <c r="AO7" s="11" t="n">
        <v>28</v>
      </c>
      <c r="AP7" s="11"/>
      <c r="AQ7" s="11" t="n">
        <v>81</v>
      </c>
      <c r="AR7" s="11" t="n">
        <v>115</v>
      </c>
      <c r="AS7" s="11" t="n">
        <v>141</v>
      </c>
      <c r="AT7" s="11" t="n">
        <v>72</v>
      </c>
      <c r="AU7" s="11" t="n">
        <v>5</v>
      </c>
    </row>
    <row r="8" ht="30" customHeight="1">
      <c r="B8" s="12" t="s">
        <v>20</v>
      </c>
      <c r="C8" s="12" t="n">
        <v>480</v>
      </c>
      <c r="D8" s="12" t="n">
        <v>193</v>
      </c>
      <c r="E8" s="12" t="n">
        <v>284</v>
      </c>
      <c r="F8" s="12"/>
      <c r="G8" s="12" t="n">
        <v>81</v>
      </c>
      <c r="H8" s="12" t="n">
        <v>98</v>
      </c>
      <c r="I8" s="12" t="n">
        <v>83</v>
      </c>
      <c r="J8" s="12" t="n">
        <v>87</v>
      </c>
      <c r="K8" s="12" t="n">
        <v>63</v>
      </c>
      <c r="L8" s="12" t="n">
        <v>67</v>
      </c>
      <c r="M8" s="12"/>
      <c r="N8" s="12" t="n">
        <v>130</v>
      </c>
      <c r="O8" s="12" t="n">
        <v>132</v>
      </c>
      <c r="P8" s="12" t="n">
        <v>101</v>
      </c>
      <c r="Q8" s="12" t="n">
        <v>117</v>
      </c>
      <c r="R8" s="12"/>
      <c r="S8" s="12" t="n">
        <v>103</v>
      </c>
      <c r="T8" s="12" t="n">
        <v>76</v>
      </c>
      <c r="U8" s="12" t="n">
        <v>45</v>
      </c>
      <c r="V8" s="12" t="n">
        <v>34</v>
      </c>
      <c r="W8" s="12" t="n">
        <v>46</v>
      </c>
      <c r="X8" s="12" t="n">
        <v>39</v>
      </c>
      <c r="Y8" s="12" t="n">
        <v>42</v>
      </c>
      <c r="Z8" s="12" t="n">
        <v>20</v>
      </c>
      <c r="AA8" s="12" t="n">
        <v>74</v>
      </c>
      <c r="AB8" s="12"/>
      <c r="AC8" s="12" t="n">
        <v>137</v>
      </c>
      <c r="AD8" s="12" t="n">
        <v>212</v>
      </c>
      <c r="AE8" s="12" t="n">
        <v>77</v>
      </c>
      <c r="AF8" s="12"/>
      <c r="AG8" s="12" t="n">
        <v>155</v>
      </c>
      <c r="AH8" s="12" t="n">
        <v>168</v>
      </c>
      <c r="AI8" s="12" t="n">
        <v>25</v>
      </c>
      <c r="AJ8" s="12" t="n">
        <v>5</v>
      </c>
      <c r="AK8" s="12" t="n">
        <v>70</v>
      </c>
      <c r="AL8" s="12"/>
      <c r="AM8" s="12" t="n">
        <v>95</v>
      </c>
      <c r="AN8" s="12" t="n">
        <v>191</v>
      </c>
      <c r="AO8" s="12" t="n">
        <v>26</v>
      </c>
      <c r="AP8" s="12"/>
      <c r="AQ8" s="12" t="n">
        <v>83</v>
      </c>
      <c r="AR8" s="12" t="n">
        <v>122</v>
      </c>
      <c r="AS8" s="12" t="n">
        <v>137</v>
      </c>
      <c r="AT8" s="12" t="n">
        <v>69</v>
      </c>
      <c r="AU8" s="12" t="n">
        <v>4</v>
      </c>
    </row>
    <row r="9">
      <c r="B9" s="20" t="s">
        <v>255</v>
      </c>
      <c r="C9" s="19" t="n">
        <v>0.743575062008351</v>
      </c>
      <c r="D9" s="19" t="n">
        <v>0.686460293106865</v>
      </c>
      <c r="E9" s="19" t="n">
        <v>0.78404660689488</v>
      </c>
      <c r="F9" s="19"/>
      <c r="G9" s="19" t="n">
        <v>0.710656890156236</v>
      </c>
      <c r="H9" s="19" t="n">
        <v>0.707337620059364</v>
      </c>
      <c r="I9" s="19" t="n">
        <v>0.68209401853991</v>
      </c>
      <c r="J9" s="19" t="n">
        <v>0.807364335855676</v>
      </c>
      <c r="K9" s="19" t="n">
        <v>0.725887985186638</v>
      </c>
      <c r="L9" s="19" t="n">
        <v>0.84572908710003</v>
      </c>
      <c r="M9" s="19"/>
      <c r="N9" s="19" t="n">
        <v>0.783844359100778</v>
      </c>
      <c r="O9" s="19" t="n">
        <v>0.719674560929901</v>
      </c>
      <c r="P9" s="19" t="n">
        <v>0.718191062479782</v>
      </c>
      <c r="Q9" s="19" t="n">
        <v>0.747743023945196</v>
      </c>
      <c r="R9" s="19"/>
      <c r="S9" s="19" t="n">
        <v>0.671754740970132</v>
      </c>
      <c r="T9" s="19" t="n">
        <v>0.866906524964406</v>
      </c>
      <c r="U9" s="19" t="n">
        <v>0.710757937970599</v>
      </c>
      <c r="V9" s="19" t="n">
        <v>0.679421799306943</v>
      </c>
      <c r="W9" s="19" t="n">
        <v>0.788930618158897</v>
      </c>
      <c r="X9" s="19" t="n">
        <v>0.76844775665428</v>
      </c>
      <c r="Y9" s="19" t="n">
        <v>0.694901875037765</v>
      </c>
      <c r="Z9" s="19" t="n">
        <v>0.73161973216402</v>
      </c>
      <c r="AA9" s="19" t="n">
        <v>0.756176070997939</v>
      </c>
      <c r="AB9" s="19"/>
      <c r="AC9" s="19" t="n">
        <v>0.679562236986147</v>
      </c>
      <c r="AD9" s="19" t="n">
        <v>0.776121137376381</v>
      </c>
      <c r="AE9" s="19" t="n">
        <v>0.767664062726373</v>
      </c>
      <c r="AF9" s="19"/>
      <c r="AG9" s="19" t="n">
        <v>0.715762777625748</v>
      </c>
      <c r="AH9" s="19" t="n">
        <v>0.757640155948092</v>
      </c>
      <c r="AI9" s="19" t="n">
        <v>0.854224430150802</v>
      </c>
      <c r="AJ9" s="19" t="n">
        <v>0.511355823693026</v>
      </c>
      <c r="AK9" s="19" t="n">
        <v>0.750647703878126</v>
      </c>
      <c r="AL9" s="19"/>
      <c r="AM9" s="19" t="n">
        <v>0.710191890363506</v>
      </c>
      <c r="AN9" s="19" t="n">
        <v>0.728940715566928</v>
      </c>
      <c r="AO9" s="19" t="n">
        <v>0.831682831176022</v>
      </c>
      <c r="AP9" s="19"/>
      <c r="AQ9" s="19" t="n">
        <v>0.738911158007828</v>
      </c>
      <c r="AR9" s="19" t="n">
        <v>0.687614879563816</v>
      </c>
      <c r="AS9" s="19" t="n">
        <v>0.767511593132436</v>
      </c>
      <c r="AT9" s="19" t="n">
        <v>0.740456694869193</v>
      </c>
      <c r="AU9" s="19" t="n">
        <v>0.789362874160821</v>
      </c>
    </row>
    <row r="10">
      <c r="B10" s="20" t="s">
        <v>256</v>
      </c>
      <c r="C10" s="19" t="n">
        <v>0.589865230142155</v>
      </c>
      <c r="D10" s="19" t="n">
        <v>0.545270583759012</v>
      </c>
      <c r="E10" s="19" t="n">
        <v>0.623259530138047</v>
      </c>
      <c r="F10" s="19"/>
      <c r="G10" s="19" t="n">
        <v>0.633998042311848</v>
      </c>
      <c r="H10" s="19" t="n">
        <v>0.546776766541638</v>
      </c>
      <c r="I10" s="19" t="n">
        <v>0.551038784544418</v>
      </c>
      <c r="J10" s="19" t="n">
        <v>0.490715891650922</v>
      </c>
      <c r="K10" s="19" t="n">
        <v>0.613208781577445</v>
      </c>
      <c r="L10" s="19" t="n">
        <v>0.753705076984181</v>
      </c>
      <c r="M10" s="19"/>
      <c r="N10" s="19" t="n">
        <v>0.554213035519756</v>
      </c>
      <c r="O10" s="19" t="n">
        <v>0.540448969995078</v>
      </c>
      <c r="P10" s="19" t="n">
        <v>0.631071904380475</v>
      </c>
      <c r="Q10" s="19" t="n">
        <v>0.649207724881005</v>
      </c>
      <c r="R10" s="19"/>
      <c r="S10" s="19" t="n">
        <v>0.540309964163014</v>
      </c>
      <c r="T10" s="19" t="n">
        <v>0.672525259514128</v>
      </c>
      <c r="U10" s="19" t="n">
        <v>0.590803941416228</v>
      </c>
      <c r="V10" s="19" t="n">
        <v>0.448453005564763</v>
      </c>
      <c r="W10" s="19" t="n">
        <v>0.604697896914919</v>
      </c>
      <c r="X10" s="19" t="n">
        <v>0.58236794157195</v>
      </c>
      <c r="Y10" s="19" t="n">
        <v>0.539535670236292</v>
      </c>
      <c r="Z10" s="19" t="n">
        <v>0.691572740535875</v>
      </c>
      <c r="AA10" s="19" t="n">
        <v>0.633890970158598</v>
      </c>
      <c r="AB10" s="19"/>
      <c r="AC10" s="19" t="n">
        <v>0.63080144102957</v>
      </c>
      <c r="AD10" s="19" t="n">
        <v>0.552782524940693</v>
      </c>
      <c r="AE10" s="19" t="n">
        <v>0.624202593882459</v>
      </c>
      <c r="AF10" s="19"/>
      <c r="AG10" s="19" t="n">
        <v>0.613248491089671</v>
      </c>
      <c r="AH10" s="19" t="n">
        <v>0.534531611752729</v>
      </c>
      <c r="AI10" s="19" t="n">
        <v>0.546815566502848</v>
      </c>
      <c r="AJ10" s="19" t="n">
        <v>0.565915149219274</v>
      </c>
      <c r="AK10" s="19" t="n">
        <v>0.669774402572784</v>
      </c>
      <c r="AL10" s="19"/>
      <c r="AM10" s="19" t="n">
        <v>0.545212666817824</v>
      </c>
      <c r="AN10" s="19" t="n">
        <v>0.54802506731195</v>
      </c>
      <c r="AO10" s="19" t="n">
        <v>0.539578970237861</v>
      </c>
      <c r="AP10" s="19"/>
      <c r="AQ10" s="19" t="n">
        <v>0.614361146856246</v>
      </c>
      <c r="AR10" s="19" t="n">
        <v>0.598034081899277</v>
      </c>
      <c r="AS10" s="19" t="n">
        <v>0.596830679550533</v>
      </c>
      <c r="AT10" s="19" t="n">
        <v>0.536817910796649</v>
      </c>
      <c r="AU10" s="19" t="n">
        <v>0.345492542864927</v>
      </c>
    </row>
    <row r="11">
      <c r="B11" s="20" t="s">
        <v>257</v>
      </c>
      <c r="C11" s="19" t="n">
        <v>0.574692018347929</v>
      </c>
      <c r="D11" s="19" t="n">
        <v>0.535414726326198</v>
      </c>
      <c r="E11" s="19" t="n">
        <v>0.59684952575304</v>
      </c>
      <c r="F11" s="19"/>
      <c r="G11" s="19" t="n">
        <v>0.507057848364537</v>
      </c>
      <c r="H11" s="19" t="n">
        <v>0.673084620645538</v>
      </c>
      <c r="I11" s="19" t="n">
        <v>0.513970166608299</v>
      </c>
      <c r="J11" s="19" t="n">
        <v>0.526408473677546</v>
      </c>
      <c r="K11" s="19" t="n">
        <v>0.566953919112423</v>
      </c>
      <c r="L11" s="19" t="n">
        <v>0.657353374934841</v>
      </c>
      <c r="M11" s="19"/>
      <c r="N11" s="19" t="n">
        <v>0.523739326368679</v>
      </c>
      <c r="O11" s="19" t="n">
        <v>0.56508547767529</v>
      </c>
      <c r="P11" s="19" t="n">
        <v>0.535006048778238</v>
      </c>
      <c r="Q11" s="19" t="n">
        <v>0.676062720951928</v>
      </c>
      <c r="R11" s="19"/>
      <c r="S11" s="19" t="n">
        <v>0.555769209481919</v>
      </c>
      <c r="T11" s="19" t="n">
        <v>0.590397649641673</v>
      </c>
      <c r="U11" s="19" t="n">
        <v>0.52933153105524</v>
      </c>
      <c r="V11" s="19" t="n">
        <v>0.633666833732534</v>
      </c>
      <c r="W11" s="19" t="n">
        <v>0.551387450271857</v>
      </c>
      <c r="X11" s="19" t="n">
        <v>0.486254875643763</v>
      </c>
      <c r="Y11" s="19" t="n">
        <v>0.581219434354084</v>
      </c>
      <c r="Z11" s="19" t="n">
        <v>0.69322680423318</v>
      </c>
      <c r="AA11" s="19" t="n">
        <v>0.609699961533644</v>
      </c>
      <c r="AB11" s="19"/>
      <c r="AC11" s="19" t="n">
        <v>0.554712624305852</v>
      </c>
      <c r="AD11" s="19" t="n">
        <v>0.58973581682145</v>
      </c>
      <c r="AE11" s="19" t="n">
        <v>0.618702528383621</v>
      </c>
      <c r="AF11" s="19"/>
      <c r="AG11" s="19" t="n">
        <v>0.540189542728137</v>
      </c>
      <c r="AH11" s="19" t="n">
        <v>0.572207517763883</v>
      </c>
      <c r="AI11" s="19" t="n">
        <v>0.669338200823722</v>
      </c>
      <c r="AJ11" s="19" t="n">
        <v>0.653447395727069</v>
      </c>
      <c r="AK11" s="19" t="n">
        <v>0.576492712221729</v>
      </c>
      <c r="AL11" s="19"/>
      <c r="AM11" s="19" t="n">
        <v>0.54480426734972</v>
      </c>
      <c r="AN11" s="19" t="n">
        <v>0.580627549707893</v>
      </c>
      <c r="AO11" s="19" t="n">
        <v>0.563836083596687</v>
      </c>
      <c r="AP11" s="19"/>
      <c r="AQ11" s="19" t="n">
        <v>0.720266875884218</v>
      </c>
      <c r="AR11" s="19" t="n">
        <v>0.526501456342376</v>
      </c>
      <c r="AS11" s="19" t="n">
        <v>0.562596030680607</v>
      </c>
      <c r="AT11" s="19" t="n">
        <v>0.571433477294847</v>
      </c>
      <c r="AU11" s="19" t="n">
        <v>0.777018018979931</v>
      </c>
    </row>
    <row r="12">
      <c r="B12" s="20" t="s">
        <v>258</v>
      </c>
      <c r="C12" s="19" t="n">
        <v>0.466877153917162</v>
      </c>
      <c r="D12" s="19" t="n">
        <v>0.436537953526983</v>
      </c>
      <c r="E12" s="19" t="n">
        <v>0.484892500387317</v>
      </c>
      <c r="F12" s="19"/>
      <c r="G12" s="19" t="n">
        <v>0.509217509813372</v>
      </c>
      <c r="H12" s="19" t="n">
        <v>0.49323104397487</v>
      </c>
      <c r="I12" s="19" t="n">
        <v>0.403851902583937</v>
      </c>
      <c r="J12" s="19" t="n">
        <v>0.462212404534835</v>
      </c>
      <c r="K12" s="19" t="n">
        <v>0.418453808131862</v>
      </c>
      <c r="L12" s="19" t="n">
        <v>0.507356497880786</v>
      </c>
      <c r="M12" s="19"/>
      <c r="N12" s="19" t="n">
        <v>0.477241532339144</v>
      </c>
      <c r="O12" s="19" t="n">
        <v>0.485860672016201</v>
      </c>
      <c r="P12" s="19" t="n">
        <v>0.433973945588607</v>
      </c>
      <c r="Q12" s="19" t="n">
        <v>0.462491982375356</v>
      </c>
      <c r="R12" s="19"/>
      <c r="S12" s="19" t="n">
        <v>0.462231800485951</v>
      </c>
      <c r="T12" s="19" t="n">
        <v>0.499553510153739</v>
      </c>
      <c r="U12" s="19" t="n">
        <v>0.511361457702138</v>
      </c>
      <c r="V12" s="19" t="n">
        <v>0.444170400639441</v>
      </c>
      <c r="W12" s="19" t="n">
        <v>0.518724849830632</v>
      </c>
      <c r="X12" s="19" t="n">
        <v>0.386297001000107</v>
      </c>
      <c r="Y12" s="19" t="n">
        <v>0.461074685470902</v>
      </c>
      <c r="Z12" s="19" t="n">
        <v>0.37109312644485</v>
      </c>
      <c r="AA12" s="19" t="n">
        <v>0.463043334810857</v>
      </c>
      <c r="AB12" s="19"/>
      <c r="AC12" s="19" t="n">
        <v>0.360306827074835</v>
      </c>
      <c r="AD12" s="19" t="n">
        <v>0.539751501204305</v>
      </c>
      <c r="AE12" s="19" t="n">
        <v>0.387424076515543</v>
      </c>
      <c r="AF12" s="19"/>
      <c r="AG12" s="19" t="n">
        <v>0.433991905386642</v>
      </c>
      <c r="AH12" s="19" t="n">
        <v>0.52722785887099</v>
      </c>
      <c r="AI12" s="19" t="n">
        <v>0.533269863568574</v>
      </c>
      <c r="AJ12" s="19" t="n">
        <v>0.368821571288523</v>
      </c>
      <c r="AK12" s="19" t="n">
        <v>0.358585076368156</v>
      </c>
      <c r="AL12" s="19"/>
      <c r="AM12" s="19" t="n">
        <v>0.429290954690826</v>
      </c>
      <c r="AN12" s="19" t="n">
        <v>0.529343144575712</v>
      </c>
      <c r="AO12" s="19" t="n">
        <v>0.526817830976121</v>
      </c>
      <c r="AP12" s="19"/>
      <c r="AQ12" s="19" t="n">
        <v>0.361068235011134</v>
      </c>
      <c r="AR12" s="19" t="n">
        <v>0.503767880210013</v>
      </c>
      <c r="AS12" s="19" t="n">
        <v>0.499993140710049</v>
      </c>
      <c r="AT12" s="19" t="n">
        <v>0.483021669152321</v>
      </c>
      <c r="AU12" s="19" t="n">
        <v>0.221354372608755</v>
      </c>
    </row>
    <row r="13">
      <c r="B13" s="20" t="s">
        <v>259</v>
      </c>
      <c r="C13" s="19" t="n">
        <v>0.339790978557776</v>
      </c>
      <c r="D13" s="19" t="n">
        <v>0.350935230557705</v>
      </c>
      <c r="E13" s="19" t="n">
        <v>0.325072646272237</v>
      </c>
      <c r="F13" s="19"/>
      <c r="G13" s="19" t="n">
        <v>0.455974325555369</v>
      </c>
      <c r="H13" s="19" t="n">
        <v>0.359182178720675</v>
      </c>
      <c r="I13" s="19" t="n">
        <v>0.375907687926241</v>
      </c>
      <c r="J13" s="19" t="n">
        <v>0.336780740352644</v>
      </c>
      <c r="K13" s="19" t="n">
        <v>0.16071758210393</v>
      </c>
      <c r="L13" s="19" t="n">
        <v>0.300370483361517</v>
      </c>
      <c r="M13" s="19"/>
      <c r="N13" s="19" t="n">
        <v>0.371061089236972</v>
      </c>
      <c r="O13" s="19" t="n">
        <v>0.348728229994893</v>
      </c>
      <c r="P13" s="19" t="n">
        <v>0.291172341208004</v>
      </c>
      <c r="Q13" s="19" t="n">
        <v>0.337108272502483</v>
      </c>
      <c r="R13" s="19"/>
      <c r="S13" s="19" t="n">
        <v>0.379458706250935</v>
      </c>
      <c r="T13" s="19" t="n">
        <v>0.370481896225989</v>
      </c>
      <c r="U13" s="19" t="n">
        <v>0.311501016613085</v>
      </c>
      <c r="V13" s="19" t="n">
        <v>0.249095441038208</v>
      </c>
      <c r="W13" s="19" t="n">
        <v>0.313941999730494</v>
      </c>
      <c r="X13" s="19" t="n">
        <v>0.438328291117857</v>
      </c>
      <c r="Y13" s="19" t="n">
        <v>0.290466062429911</v>
      </c>
      <c r="Z13" s="19" t="n">
        <v>0.344769170125728</v>
      </c>
      <c r="AA13" s="19" t="n">
        <v>0.303562592747876</v>
      </c>
      <c r="AB13" s="19"/>
      <c r="AC13" s="19" t="n">
        <v>0.319368116373423</v>
      </c>
      <c r="AD13" s="19" t="n">
        <v>0.323277660079191</v>
      </c>
      <c r="AE13" s="19" t="n">
        <v>0.263714230639105</v>
      </c>
      <c r="AF13" s="19"/>
      <c r="AG13" s="19" t="n">
        <v>0.331035289061248</v>
      </c>
      <c r="AH13" s="19" t="n">
        <v>0.328859295623761</v>
      </c>
      <c r="AI13" s="19" t="n">
        <v>0.357102929143935</v>
      </c>
      <c r="AJ13" s="19" t="n">
        <v>0.164803219420094</v>
      </c>
      <c r="AK13" s="19" t="n">
        <v>0.308533459966491</v>
      </c>
      <c r="AL13" s="19"/>
      <c r="AM13" s="19" t="n">
        <v>0.407833370055002</v>
      </c>
      <c r="AN13" s="19" t="n">
        <v>0.359716828397695</v>
      </c>
      <c r="AO13" s="19" t="n">
        <v>0.437553932036003</v>
      </c>
      <c r="AP13" s="19"/>
      <c r="AQ13" s="19" t="n">
        <v>0.262908135060406</v>
      </c>
      <c r="AR13" s="19" t="n">
        <v>0.341265712747656</v>
      </c>
      <c r="AS13" s="19" t="n">
        <v>0.395786772101762</v>
      </c>
      <c r="AT13" s="19" t="n">
        <v>0.360407615873357</v>
      </c>
      <c r="AU13" s="19" t="n">
        <v>0</v>
      </c>
    </row>
    <row r="14">
      <c r="B14" s="20" t="s">
        <v>88</v>
      </c>
      <c r="C14" s="19" t="n">
        <v>0.0131508055473491</v>
      </c>
      <c r="D14" s="19" t="n">
        <v>0.0141964000524472</v>
      </c>
      <c r="E14" s="19" t="n">
        <v>0.0125806998766285</v>
      </c>
      <c r="F14" s="19"/>
      <c r="G14" s="19" t="n">
        <v>0</v>
      </c>
      <c r="H14" s="19" t="n">
        <v>0</v>
      </c>
      <c r="I14" s="19" t="n">
        <v>0.0430934082338348</v>
      </c>
      <c r="J14" s="19" t="n">
        <v>0.00877079880754992</v>
      </c>
      <c r="K14" s="19" t="n">
        <v>0.0154610996319759</v>
      </c>
      <c r="L14" s="19" t="n">
        <v>0.0144893187224313</v>
      </c>
      <c r="M14" s="19"/>
      <c r="N14" s="19" t="n">
        <v>0.00647435872511136</v>
      </c>
      <c r="O14" s="19" t="n">
        <v>0.0132559718321329</v>
      </c>
      <c r="P14" s="19" t="n">
        <v>0.0193773010716485</v>
      </c>
      <c r="Q14" s="19" t="n">
        <v>0.0150474561573852</v>
      </c>
      <c r="R14" s="19"/>
      <c r="S14" s="19" t="n">
        <v>0.00742825135403453</v>
      </c>
      <c r="T14" s="19" t="n">
        <v>0</v>
      </c>
      <c r="U14" s="19" t="n">
        <v>0.0218788042635022</v>
      </c>
      <c r="V14" s="19" t="n">
        <v>0.0246476122766232</v>
      </c>
      <c r="W14" s="19" t="n">
        <v>0</v>
      </c>
      <c r="X14" s="19" t="n">
        <v>0.0252842650914922</v>
      </c>
      <c r="Y14" s="19" t="n">
        <v>0.0230562994207942</v>
      </c>
      <c r="Z14" s="19" t="n">
        <v>0</v>
      </c>
      <c r="AA14" s="19" t="n">
        <v>0.0237191955352186</v>
      </c>
      <c r="AB14" s="19"/>
      <c r="AC14" s="19" t="n">
        <v>0.0188522057597293</v>
      </c>
      <c r="AD14" s="19" t="n">
        <v>0.00831071720597362</v>
      </c>
      <c r="AE14" s="19" t="n">
        <v>0.0253938945787566</v>
      </c>
      <c r="AF14" s="19"/>
      <c r="AG14" s="19" t="n">
        <v>0.00629728878227828</v>
      </c>
      <c r="AH14" s="19" t="n">
        <v>0.0105043489647767</v>
      </c>
      <c r="AI14" s="19" t="n">
        <v>0</v>
      </c>
      <c r="AJ14" s="19" t="n">
        <v>0</v>
      </c>
      <c r="AK14" s="19" t="n">
        <v>0.0511057499796661</v>
      </c>
      <c r="AL14" s="19"/>
      <c r="AM14" s="19" t="n">
        <v>0</v>
      </c>
      <c r="AN14" s="19" t="n">
        <v>0.0092423144246265</v>
      </c>
      <c r="AO14" s="19" t="n">
        <v>0</v>
      </c>
      <c r="AP14" s="19"/>
      <c r="AQ14" s="19" t="n">
        <v>0.0100654774073586</v>
      </c>
      <c r="AR14" s="19" t="n">
        <v>0.0225167471063031</v>
      </c>
      <c r="AS14" s="19" t="n">
        <v>0</v>
      </c>
      <c r="AT14" s="19" t="n">
        <v>0.0110980491658167</v>
      </c>
      <c r="AU14" s="19" t="n">
        <v>0</v>
      </c>
    </row>
    <row r="15">
      <c r="B15" s="20" t="s">
        <v>245</v>
      </c>
      <c r="C15" s="21" t="n">
        <v>0.0122474689322458</v>
      </c>
      <c r="D15" s="21" t="n">
        <v>0.0106372547417742</v>
      </c>
      <c r="E15" s="21" t="n">
        <v>0.0134763439005608</v>
      </c>
      <c r="F15" s="21"/>
      <c r="G15" s="21" t="n">
        <v>0.0165597090879877</v>
      </c>
      <c r="H15" s="21" t="n">
        <v>0.0122284236913415</v>
      </c>
      <c r="I15" s="21" t="n">
        <v>0</v>
      </c>
      <c r="J15" s="21" t="n">
        <v>0.00983177801799656</v>
      </c>
      <c r="K15" s="21" t="n">
        <v>0.0138691819655896</v>
      </c>
      <c r="L15" s="21" t="n">
        <v>0.0238354257803499</v>
      </c>
      <c r="M15" s="21"/>
      <c r="N15" s="21" t="n">
        <v>0.00677988280354716</v>
      </c>
      <c r="O15" s="21" t="n">
        <v>0.0156052745959719</v>
      </c>
      <c r="P15" s="21" t="n">
        <v>0</v>
      </c>
      <c r="Q15" s="21" t="n">
        <v>0.0250915935574575</v>
      </c>
      <c r="R15" s="21"/>
      <c r="S15" s="21" t="n">
        <v>0.0201950725499975</v>
      </c>
      <c r="T15" s="21" t="n">
        <v>0.021204035030258</v>
      </c>
      <c r="U15" s="21" t="n">
        <v>0.019107455064604</v>
      </c>
      <c r="V15" s="21" t="n">
        <v>0</v>
      </c>
      <c r="W15" s="21" t="n">
        <v>0.0288996247376751</v>
      </c>
      <c r="X15" s="21" t="n">
        <v>0</v>
      </c>
      <c r="Y15" s="21" t="n">
        <v>0</v>
      </c>
      <c r="Z15" s="21" t="n">
        <v>0</v>
      </c>
      <c r="AA15" s="21" t="n">
        <v>0</v>
      </c>
      <c r="AB15" s="21"/>
      <c r="AC15" s="21" t="n">
        <v>0.0179949622715046</v>
      </c>
      <c r="AD15" s="21" t="n">
        <v>0.010431921738327</v>
      </c>
      <c r="AE15" s="21" t="n">
        <v>0.015482308410837</v>
      </c>
      <c r="AF15" s="21"/>
      <c r="AG15" s="21" t="n">
        <v>0.0189687827962988</v>
      </c>
      <c r="AH15" s="21" t="n">
        <v>0.00523532193034384</v>
      </c>
      <c r="AI15" s="21" t="n">
        <v>0</v>
      </c>
      <c r="AJ15" s="21" t="n">
        <v>0</v>
      </c>
      <c r="AK15" s="21" t="n">
        <v>0.0171509231899946</v>
      </c>
      <c r="AL15" s="21"/>
      <c r="AM15" s="21" t="n">
        <v>0.0216219781156212</v>
      </c>
      <c r="AN15" s="21" t="n">
        <v>0.0108765133821589</v>
      </c>
      <c r="AO15" s="21" t="n">
        <v>0</v>
      </c>
      <c r="AP15" s="21"/>
      <c r="AQ15" s="21" t="n">
        <v>0.0160062847849904</v>
      </c>
      <c r="AR15" s="21" t="n">
        <v>0.0129054027523139</v>
      </c>
      <c r="AS15" s="21" t="n">
        <v>0.0128823882513127</v>
      </c>
      <c r="AT15" s="21" t="n">
        <v>0.0173938634988806</v>
      </c>
      <c r="AU15" s="21" t="n">
        <v>0</v>
      </c>
    </row>
    <row r="16">
      <c r="B16" s="18" t="s">
        <v>261</v>
      </c>
    </row>
    <row r="17">
      <c r="B17" t="s">
        <v>80</v>
      </c>
    </row>
    <row r="18">
      <c r="B18" t="s">
        <v>81</v>
      </c>
    </row>
    <row r="20">
      <c r="B20"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264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262</v>
      </c>
      <c r="C9" s="19" t="n">
        <v>0.737544980801487</v>
      </c>
      <c r="D9" s="19" t="n">
        <v>0.699169423877501</v>
      </c>
      <c r="E9" s="19" t="n">
        <v>0.773566597414278</v>
      </c>
      <c r="F9" s="19"/>
      <c r="G9" s="19" t="n">
        <v>0.717762406500755</v>
      </c>
      <c r="H9" s="19" t="n">
        <v>0.68439813198023</v>
      </c>
      <c r="I9" s="19" t="n">
        <v>0.667672565343979</v>
      </c>
      <c r="J9" s="19" t="n">
        <v>0.750191934119313</v>
      </c>
      <c r="K9" s="19" t="n">
        <v>0.793600496000104</v>
      </c>
      <c r="L9" s="19" t="n">
        <v>0.786678820110489</v>
      </c>
      <c r="M9" s="19"/>
      <c r="N9" s="19" t="n">
        <v>0.76901925990612</v>
      </c>
      <c r="O9" s="19" t="n">
        <v>0.762521236437312</v>
      </c>
      <c r="P9" s="19" t="n">
        <v>0.687042625494579</v>
      </c>
      <c r="Q9" s="19" t="n">
        <v>0.724695413577138</v>
      </c>
      <c r="R9" s="19"/>
      <c r="S9" s="19" t="n">
        <v>0.72105886831889</v>
      </c>
      <c r="T9" s="19" t="n">
        <v>0.763589044657009</v>
      </c>
      <c r="U9" s="19" t="n">
        <v>0.748922677707603</v>
      </c>
      <c r="V9" s="19" t="n">
        <v>0.778697687927102</v>
      </c>
      <c r="W9" s="19" t="n">
        <v>0.765757150310226</v>
      </c>
      <c r="X9" s="19" t="n">
        <v>0.649920865802864</v>
      </c>
      <c r="Y9" s="19" t="n">
        <v>0.770423186842762</v>
      </c>
      <c r="Z9" s="19" t="n">
        <v>0.687414382031142</v>
      </c>
      <c r="AA9" s="19" t="n">
        <v>0.726826484971511</v>
      </c>
      <c r="AB9" s="19"/>
      <c r="AC9" s="19" t="n">
        <v>0.702991099726535</v>
      </c>
      <c r="AD9" s="19" t="n">
        <v>0.78732618659311</v>
      </c>
      <c r="AE9" s="19" t="n">
        <v>0.688315835361581</v>
      </c>
      <c r="AF9" s="19"/>
      <c r="AG9" s="19" t="n">
        <v>0.746488585462913</v>
      </c>
      <c r="AH9" s="19" t="n">
        <v>0.749508901195741</v>
      </c>
      <c r="AI9" s="19" t="n">
        <v>0.721472916116035</v>
      </c>
      <c r="AJ9" s="19" t="n">
        <v>0.580656280078625</v>
      </c>
      <c r="AK9" s="19" t="n">
        <v>0.724808936683948</v>
      </c>
      <c r="AL9" s="19"/>
      <c r="AM9" s="19" t="n">
        <v>0.730678337365778</v>
      </c>
      <c r="AN9" s="19" t="n">
        <v>0.753705431397515</v>
      </c>
      <c r="AO9" s="19" t="n">
        <v>0.763447635310437</v>
      </c>
      <c r="AP9" s="19"/>
      <c r="AQ9" s="19" t="n">
        <v>0.711669822120808</v>
      </c>
      <c r="AR9" s="19" t="n">
        <v>0.723960550454734</v>
      </c>
      <c r="AS9" s="19" t="n">
        <v>0.768365330963979</v>
      </c>
      <c r="AT9" s="19" t="n">
        <v>0.728571760196714</v>
      </c>
      <c r="AU9" s="19" t="n">
        <v>0.711621171067604</v>
      </c>
    </row>
    <row r="10">
      <c r="B10" s="20" t="s">
        <v>263</v>
      </c>
      <c r="C10" s="19" t="n">
        <v>0.165385451005378</v>
      </c>
      <c r="D10" s="19" t="n">
        <v>0.20718180225112</v>
      </c>
      <c r="E10" s="19" t="n">
        <v>0.126409481946507</v>
      </c>
      <c r="F10" s="19"/>
      <c r="G10" s="19" t="n">
        <v>0.214514412207612</v>
      </c>
      <c r="H10" s="19" t="n">
        <v>0.210266057428875</v>
      </c>
      <c r="I10" s="19" t="n">
        <v>0.199956245123772</v>
      </c>
      <c r="J10" s="19" t="n">
        <v>0.153658409932873</v>
      </c>
      <c r="K10" s="19" t="n">
        <v>0.107296065868463</v>
      </c>
      <c r="L10" s="19" t="n">
        <v>0.134276661284618</v>
      </c>
      <c r="M10" s="19"/>
      <c r="N10" s="19" t="n">
        <v>0.149465014728564</v>
      </c>
      <c r="O10" s="19" t="n">
        <v>0.147336653483218</v>
      </c>
      <c r="P10" s="19" t="n">
        <v>0.214812516644339</v>
      </c>
      <c r="Q10" s="19" t="n">
        <v>0.157807560729617</v>
      </c>
      <c r="R10" s="19"/>
      <c r="S10" s="19" t="n">
        <v>0.201928873124236</v>
      </c>
      <c r="T10" s="19" t="n">
        <v>0.152082609447021</v>
      </c>
      <c r="U10" s="19" t="n">
        <v>0.134103802356111</v>
      </c>
      <c r="V10" s="19" t="n">
        <v>0.132671139297209</v>
      </c>
      <c r="W10" s="19" t="n">
        <v>0.148324765394465</v>
      </c>
      <c r="X10" s="19" t="n">
        <v>0.18997154759768</v>
      </c>
      <c r="Y10" s="19" t="n">
        <v>0.141128703833065</v>
      </c>
      <c r="Z10" s="19" t="n">
        <v>0.165417034471955</v>
      </c>
      <c r="AA10" s="19" t="n">
        <v>0.200146613376007</v>
      </c>
      <c r="AB10" s="19"/>
      <c r="AC10" s="19" t="n">
        <v>0.194674697375762</v>
      </c>
      <c r="AD10" s="19" t="n">
        <v>0.132427793846404</v>
      </c>
      <c r="AE10" s="19" t="n">
        <v>0.178853560633312</v>
      </c>
      <c r="AF10" s="19"/>
      <c r="AG10" s="19" t="n">
        <v>0.171338782440426</v>
      </c>
      <c r="AH10" s="19" t="n">
        <v>0.165243589894851</v>
      </c>
      <c r="AI10" s="19" t="n">
        <v>0.131994660278584</v>
      </c>
      <c r="AJ10" s="19" t="n">
        <v>0.317410869731101</v>
      </c>
      <c r="AK10" s="19" t="n">
        <v>0.153194185988097</v>
      </c>
      <c r="AL10" s="19"/>
      <c r="AM10" s="19" t="n">
        <v>0.193884577559556</v>
      </c>
      <c r="AN10" s="19" t="n">
        <v>0.162834842569711</v>
      </c>
      <c r="AO10" s="19" t="n">
        <v>0.164100950718901</v>
      </c>
      <c r="AP10" s="19"/>
      <c r="AQ10" s="19" t="n">
        <v>0.170035296554665</v>
      </c>
      <c r="AR10" s="19" t="n">
        <v>0.162941173744067</v>
      </c>
      <c r="AS10" s="19" t="n">
        <v>0.152657792312427</v>
      </c>
      <c r="AT10" s="19" t="n">
        <v>0.180260707286897</v>
      </c>
      <c r="AU10" s="19" t="n">
        <v>0.153100113657862</v>
      </c>
    </row>
    <row r="11">
      <c r="B11" s="20" t="s">
        <v>76</v>
      </c>
      <c r="C11" s="19" t="n">
        <v>0.0249426145121586</v>
      </c>
      <c r="D11" s="19" t="n">
        <v>0.0262101229101208</v>
      </c>
      <c r="E11" s="19" t="n">
        <v>0.0230934282394276</v>
      </c>
      <c r="F11" s="19"/>
      <c r="G11" s="19" t="n">
        <v>0.0226336351107855</v>
      </c>
      <c r="H11" s="19" t="n">
        <v>0.0305702025168402</v>
      </c>
      <c r="I11" s="19" t="n">
        <v>0.0458603100463964</v>
      </c>
      <c r="J11" s="19" t="n">
        <v>0.023863327260856</v>
      </c>
      <c r="K11" s="19" t="n">
        <v>0.0145534475143591</v>
      </c>
      <c r="L11" s="19" t="n">
        <v>0.015168024784083</v>
      </c>
      <c r="M11" s="19"/>
      <c r="N11" s="19" t="n">
        <v>0.0203631895851037</v>
      </c>
      <c r="O11" s="19" t="n">
        <v>0.0271829502701973</v>
      </c>
      <c r="P11" s="19" t="n">
        <v>0.0291371982551423</v>
      </c>
      <c r="Q11" s="19" t="n">
        <v>0.0241620412538219</v>
      </c>
      <c r="R11" s="19"/>
      <c r="S11" s="19" t="n">
        <v>0.0186734752824359</v>
      </c>
      <c r="T11" s="19" t="n">
        <v>0.0145745475287296</v>
      </c>
      <c r="U11" s="19" t="n">
        <v>0.0320479144505923</v>
      </c>
      <c r="V11" s="19" t="n">
        <v>0.0190848819145408</v>
      </c>
      <c r="W11" s="19" t="n">
        <v>0.0484045424553214</v>
      </c>
      <c r="X11" s="19" t="n">
        <v>0.0209165215880242</v>
      </c>
      <c r="Y11" s="19" t="n">
        <v>0.0335256814527189</v>
      </c>
      <c r="Z11" s="19" t="n">
        <v>0.0300814868125024</v>
      </c>
      <c r="AA11" s="19" t="n">
        <v>0.0240781043878945</v>
      </c>
      <c r="AB11" s="19"/>
      <c r="AC11" s="19" t="n">
        <v>0.0208906941014077</v>
      </c>
      <c r="AD11" s="19" t="n">
        <v>0.0227984090189502</v>
      </c>
      <c r="AE11" s="19" t="n">
        <v>0.0452195108673874</v>
      </c>
      <c r="AF11" s="19"/>
      <c r="AG11" s="19" t="n">
        <v>0.025816090587869</v>
      </c>
      <c r="AH11" s="19" t="n">
        <v>0.0211884708980311</v>
      </c>
      <c r="AI11" s="19" t="n">
        <v>0.0329831428859787</v>
      </c>
      <c r="AJ11" s="19" t="n">
        <v>0.0528504797153685</v>
      </c>
      <c r="AK11" s="19" t="n">
        <v>0.0348406984804802</v>
      </c>
      <c r="AL11" s="19"/>
      <c r="AM11" s="19" t="n">
        <v>0.0264372299040474</v>
      </c>
      <c r="AN11" s="19" t="n">
        <v>0.0212490864400702</v>
      </c>
      <c r="AO11" s="19" t="n">
        <v>0.0286439823106901</v>
      </c>
      <c r="AP11" s="19"/>
      <c r="AQ11" s="19" t="n">
        <v>0.0240606824076532</v>
      </c>
      <c r="AR11" s="19" t="n">
        <v>0.0287635745650179</v>
      </c>
      <c r="AS11" s="19" t="n">
        <v>0.0289749111568334</v>
      </c>
      <c r="AT11" s="19" t="n">
        <v>0.0233233589470731</v>
      </c>
      <c r="AU11" s="19" t="n">
        <v>0.0502072932793125</v>
      </c>
    </row>
    <row r="12">
      <c r="B12" s="20" t="s">
        <v>88</v>
      </c>
      <c r="C12" s="21" t="n">
        <v>0.0721269536809758</v>
      </c>
      <c r="D12" s="21" t="n">
        <v>0.0674386509612582</v>
      </c>
      <c r="E12" s="21" t="n">
        <v>0.0769304923997873</v>
      </c>
      <c r="F12" s="21"/>
      <c r="G12" s="21" t="n">
        <v>0.0450895461808484</v>
      </c>
      <c r="H12" s="21" t="n">
        <v>0.0747656080740546</v>
      </c>
      <c r="I12" s="21" t="n">
        <v>0.0865108794858518</v>
      </c>
      <c r="J12" s="21" t="n">
        <v>0.0722863286869588</v>
      </c>
      <c r="K12" s="21" t="n">
        <v>0.0845499906170743</v>
      </c>
      <c r="L12" s="21" t="n">
        <v>0.06387649382081</v>
      </c>
      <c r="M12" s="21"/>
      <c r="N12" s="21" t="n">
        <v>0.0611525357802125</v>
      </c>
      <c r="O12" s="21" t="n">
        <v>0.0629591598092728</v>
      </c>
      <c r="P12" s="21" t="n">
        <v>0.06900765960594</v>
      </c>
      <c r="Q12" s="21" t="n">
        <v>0.093334984439424</v>
      </c>
      <c r="R12" s="21"/>
      <c r="S12" s="21" t="n">
        <v>0.0583387832744385</v>
      </c>
      <c r="T12" s="21" t="n">
        <v>0.0697537983672407</v>
      </c>
      <c r="U12" s="21" t="n">
        <v>0.0849256054856934</v>
      </c>
      <c r="V12" s="21" t="n">
        <v>0.0695462908611481</v>
      </c>
      <c r="W12" s="21" t="n">
        <v>0.0375135418399871</v>
      </c>
      <c r="X12" s="21" t="n">
        <v>0.139191065011432</v>
      </c>
      <c r="Y12" s="21" t="n">
        <v>0.0549224278714543</v>
      </c>
      <c r="Z12" s="21" t="n">
        <v>0.117087096684401</v>
      </c>
      <c r="AA12" s="21" t="n">
        <v>0.0489487972645883</v>
      </c>
      <c r="AB12" s="21"/>
      <c r="AC12" s="21" t="n">
        <v>0.0814435087962953</v>
      </c>
      <c r="AD12" s="21" t="n">
        <v>0.0574476105415352</v>
      </c>
      <c r="AE12" s="21" t="n">
        <v>0.0876110931377198</v>
      </c>
      <c r="AF12" s="21"/>
      <c r="AG12" s="21" t="n">
        <v>0.0563565415087919</v>
      </c>
      <c r="AH12" s="21" t="n">
        <v>0.0640590380113765</v>
      </c>
      <c r="AI12" s="21" t="n">
        <v>0.113549280719401</v>
      </c>
      <c r="AJ12" s="21" t="n">
        <v>0.0490823704749058</v>
      </c>
      <c r="AK12" s="21" t="n">
        <v>0.0871561788474751</v>
      </c>
      <c r="AL12" s="21"/>
      <c r="AM12" s="21" t="n">
        <v>0.0489998551706185</v>
      </c>
      <c r="AN12" s="21" t="n">
        <v>0.062210639592704</v>
      </c>
      <c r="AO12" s="21" t="n">
        <v>0.0438074316599712</v>
      </c>
      <c r="AP12" s="21"/>
      <c r="AQ12" s="21" t="n">
        <v>0.0942341989168743</v>
      </c>
      <c r="AR12" s="21" t="n">
        <v>0.0843347012361808</v>
      </c>
      <c r="AS12" s="21" t="n">
        <v>0.0500019655667606</v>
      </c>
      <c r="AT12" s="21" t="n">
        <v>0.0678441735693159</v>
      </c>
      <c r="AU12" s="21" t="n">
        <v>0.0850714219952212</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271</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1491</v>
      </c>
      <c r="D7" s="11" t="n">
        <v>691</v>
      </c>
      <c r="E7" s="11" t="n">
        <v>796</v>
      </c>
      <c r="F7" s="11"/>
      <c r="G7" s="11" t="n">
        <v>178</v>
      </c>
      <c r="H7" s="11" t="n">
        <v>159</v>
      </c>
      <c r="I7" s="11" t="n">
        <v>247</v>
      </c>
      <c r="J7" s="11" t="n">
        <v>278</v>
      </c>
      <c r="K7" s="11" t="n">
        <v>257</v>
      </c>
      <c r="L7" s="11" t="n">
        <v>372</v>
      </c>
      <c r="M7" s="11"/>
      <c r="N7" s="11" t="n">
        <v>472</v>
      </c>
      <c r="O7" s="11" t="n">
        <v>414</v>
      </c>
      <c r="P7" s="11" t="n">
        <v>266</v>
      </c>
      <c r="Q7" s="11" t="n">
        <v>336</v>
      </c>
      <c r="R7" s="11"/>
      <c r="S7" s="11" t="n">
        <v>254</v>
      </c>
      <c r="T7" s="11" t="n">
        <v>268</v>
      </c>
      <c r="U7" s="11" t="n">
        <v>150</v>
      </c>
      <c r="V7" s="11" t="n">
        <v>182</v>
      </c>
      <c r="W7" s="11" t="n">
        <v>138</v>
      </c>
      <c r="X7" s="11" t="n">
        <v>143</v>
      </c>
      <c r="Y7" s="11" t="n">
        <v>151</v>
      </c>
      <c r="Z7" s="11" t="n">
        <v>78</v>
      </c>
      <c r="AA7" s="11" t="n">
        <v>127</v>
      </c>
      <c r="AB7" s="11"/>
      <c r="AC7" s="11" t="n">
        <v>548</v>
      </c>
      <c r="AD7" s="11" t="n">
        <v>639</v>
      </c>
      <c r="AE7" s="11" t="n">
        <v>179</v>
      </c>
      <c r="AF7" s="11"/>
      <c r="AG7" s="11" t="n">
        <v>621</v>
      </c>
      <c r="AH7" s="11" t="n">
        <v>409</v>
      </c>
      <c r="AI7" s="11" t="n">
        <v>99</v>
      </c>
      <c r="AJ7" s="11" t="n">
        <v>17</v>
      </c>
      <c r="AK7" s="11" t="n">
        <v>186</v>
      </c>
      <c r="AL7" s="11"/>
      <c r="AM7" s="11" t="n">
        <v>341</v>
      </c>
      <c r="AN7" s="11" t="n">
        <v>511</v>
      </c>
      <c r="AO7" s="11" t="n">
        <v>100</v>
      </c>
      <c r="AP7" s="11"/>
      <c r="AQ7" s="11" t="n">
        <v>316</v>
      </c>
      <c r="AR7" s="11" t="n">
        <v>344</v>
      </c>
      <c r="AS7" s="11" t="n">
        <v>418</v>
      </c>
      <c r="AT7" s="11" t="n">
        <v>189</v>
      </c>
      <c r="AU7" s="11" t="n">
        <v>18</v>
      </c>
    </row>
    <row r="8" ht="30" customHeight="1">
      <c r="B8" s="12" t="s">
        <v>20</v>
      </c>
      <c r="C8" s="12" t="n">
        <v>1477</v>
      </c>
      <c r="D8" s="12" t="n">
        <v>673</v>
      </c>
      <c r="E8" s="12" t="n">
        <v>800</v>
      </c>
      <c r="F8" s="12"/>
      <c r="G8" s="12" t="n">
        <v>152</v>
      </c>
      <c r="H8" s="12" t="n">
        <v>234</v>
      </c>
      <c r="I8" s="12" t="n">
        <v>217</v>
      </c>
      <c r="J8" s="12" t="n">
        <v>251</v>
      </c>
      <c r="K8" s="12" t="n">
        <v>253</v>
      </c>
      <c r="L8" s="12" t="n">
        <v>370</v>
      </c>
      <c r="M8" s="12"/>
      <c r="N8" s="12" t="n">
        <v>413</v>
      </c>
      <c r="O8" s="12" t="n">
        <v>396</v>
      </c>
      <c r="P8" s="12" t="n">
        <v>302</v>
      </c>
      <c r="Q8" s="12" t="n">
        <v>362</v>
      </c>
      <c r="R8" s="12"/>
      <c r="S8" s="12" t="n">
        <v>226</v>
      </c>
      <c r="T8" s="12" t="n">
        <v>250</v>
      </c>
      <c r="U8" s="12" t="n">
        <v>154</v>
      </c>
      <c r="V8" s="12" t="n">
        <v>171</v>
      </c>
      <c r="W8" s="12" t="n">
        <v>132</v>
      </c>
      <c r="X8" s="12" t="n">
        <v>137</v>
      </c>
      <c r="Y8" s="12" t="n">
        <v>151</v>
      </c>
      <c r="Z8" s="12" t="n">
        <v>67</v>
      </c>
      <c r="AA8" s="12" t="n">
        <v>190</v>
      </c>
      <c r="AB8" s="12"/>
      <c r="AC8" s="12" t="n">
        <v>545</v>
      </c>
      <c r="AD8" s="12" t="n">
        <v>627</v>
      </c>
      <c r="AE8" s="12" t="n">
        <v>193</v>
      </c>
      <c r="AF8" s="12"/>
      <c r="AG8" s="12" t="n">
        <v>606</v>
      </c>
      <c r="AH8" s="12" t="n">
        <v>415</v>
      </c>
      <c r="AI8" s="12" t="n">
        <v>91</v>
      </c>
      <c r="AJ8" s="12" t="n">
        <v>16</v>
      </c>
      <c r="AK8" s="12" t="n">
        <v>195</v>
      </c>
      <c r="AL8" s="12"/>
      <c r="AM8" s="12" t="n">
        <v>331</v>
      </c>
      <c r="AN8" s="12" t="n">
        <v>516</v>
      </c>
      <c r="AO8" s="12" t="n">
        <v>93</v>
      </c>
      <c r="AP8" s="12"/>
      <c r="AQ8" s="12" t="n">
        <v>331</v>
      </c>
      <c r="AR8" s="12" t="n">
        <v>339</v>
      </c>
      <c r="AS8" s="12" t="n">
        <v>409</v>
      </c>
      <c r="AT8" s="12" t="n">
        <v>180</v>
      </c>
      <c r="AU8" s="12" t="n">
        <v>15</v>
      </c>
    </row>
    <row r="9">
      <c r="B9" s="20" t="s">
        <v>265</v>
      </c>
      <c r="C9" s="19" t="n">
        <v>0.670398432547121</v>
      </c>
      <c r="D9" s="19" t="n">
        <v>0.646795832687521</v>
      </c>
      <c r="E9" s="19" t="n">
        <v>0.689582611311008</v>
      </c>
      <c r="F9" s="19"/>
      <c r="G9" s="19" t="n">
        <v>0.588219808178993</v>
      </c>
      <c r="H9" s="19" t="n">
        <v>0.552926047951601</v>
      </c>
      <c r="I9" s="19" t="n">
        <v>0.619824698887024</v>
      </c>
      <c r="J9" s="19" t="n">
        <v>0.661351492181468</v>
      </c>
      <c r="K9" s="19" t="n">
        <v>0.707365612787893</v>
      </c>
      <c r="L9" s="19" t="n">
        <v>0.789126048407984</v>
      </c>
      <c r="M9" s="19"/>
      <c r="N9" s="19" t="n">
        <v>0.714245544124958</v>
      </c>
      <c r="O9" s="19" t="n">
        <v>0.675202981859345</v>
      </c>
      <c r="P9" s="19" t="n">
        <v>0.647303188779961</v>
      </c>
      <c r="Q9" s="19" t="n">
        <v>0.634091563768408</v>
      </c>
      <c r="R9" s="19"/>
      <c r="S9" s="19" t="n">
        <v>0.578853664570212</v>
      </c>
      <c r="T9" s="19" t="n">
        <v>0.729744716960829</v>
      </c>
      <c r="U9" s="19" t="n">
        <v>0.746424563574104</v>
      </c>
      <c r="V9" s="19" t="n">
        <v>0.675774623414888</v>
      </c>
      <c r="W9" s="19" t="n">
        <v>0.76908569247201</v>
      </c>
      <c r="X9" s="19" t="n">
        <v>0.617815410328934</v>
      </c>
      <c r="Y9" s="19" t="n">
        <v>0.667575952265081</v>
      </c>
      <c r="Z9" s="19" t="n">
        <v>0.708935551166056</v>
      </c>
      <c r="AA9" s="19" t="n">
        <v>0.593129305892672</v>
      </c>
      <c r="AB9" s="19"/>
      <c r="AC9" s="19" t="n">
        <v>0.720034345552963</v>
      </c>
      <c r="AD9" s="19" t="n">
        <v>0.643484450161745</v>
      </c>
      <c r="AE9" s="19" t="n">
        <v>0.643178283893003</v>
      </c>
      <c r="AF9" s="19"/>
      <c r="AG9" s="19" t="n">
        <v>0.711817574045376</v>
      </c>
      <c r="AH9" s="19" t="n">
        <v>0.622362471331043</v>
      </c>
      <c r="AI9" s="19" t="n">
        <v>0.744152155993112</v>
      </c>
      <c r="AJ9" s="19" t="n">
        <v>0.545102752130554</v>
      </c>
      <c r="AK9" s="19" t="n">
        <v>0.640933620508679</v>
      </c>
      <c r="AL9" s="19"/>
      <c r="AM9" s="19" t="n">
        <v>0.702772108487196</v>
      </c>
      <c r="AN9" s="19" t="n">
        <v>0.604292969448382</v>
      </c>
      <c r="AO9" s="19" t="n">
        <v>0.755654292924119</v>
      </c>
      <c r="AP9" s="19"/>
      <c r="AQ9" s="19" t="n">
        <v>0.658992034449529</v>
      </c>
      <c r="AR9" s="19" t="n">
        <v>0.655202213014573</v>
      </c>
      <c r="AS9" s="19" t="n">
        <v>0.68786142704196</v>
      </c>
      <c r="AT9" s="19" t="n">
        <v>0.623677083622799</v>
      </c>
      <c r="AU9" s="19" t="n">
        <v>0.544990744267288</v>
      </c>
    </row>
    <row r="10">
      <c r="B10" s="20" t="s">
        <v>266</v>
      </c>
      <c r="C10" s="19" t="n">
        <v>0.613549081996909</v>
      </c>
      <c r="D10" s="19" t="n">
        <v>0.588989131726351</v>
      </c>
      <c r="E10" s="19" t="n">
        <v>0.632131256418174</v>
      </c>
      <c r="F10" s="19"/>
      <c r="G10" s="19" t="n">
        <v>0.555889012761261</v>
      </c>
      <c r="H10" s="19" t="n">
        <v>0.523006352246429</v>
      </c>
      <c r="I10" s="19" t="n">
        <v>0.566428482625129</v>
      </c>
      <c r="J10" s="19" t="n">
        <v>0.599513383127304</v>
      </c>
      <c r="K10" s="19" t="n">
        <v>0.666070533682658</v>
      </c>
      <c r="L10" s="19" t="n">
        <v>0.695851266626319</v>
      </c>
      <c r="M10" s="19"/>
      <c r="N10" s="19" t="n">
        <v>0.655198953688688</v>
      </c>
      <c r="O10" s="19" t="n">
        <v>0.603492811788382</v>
      </c>
      <c r="P10" s="19" t="n">
        <v>0.614138011120618</v>
      </c>
      <c r="Q10" s="19" t="n">
        <v>0.575763017252403</v>
      </c>
      <c r="R10" s="19"/>
      <c r="S10" s="19" t="n">
        <v>0.573323756344241</v>
      </c>
      <c r="T10" s="19" t="n">
        <v>0.615792406773136</v>
      </c>
      <c r="U10" s="19" t="n">
        <v>0.591533471637</v>
      </c>
      <c r="V10" s="19" t="n">
        <v>0.652344080224764</v>
      </c>
      <c r="W10" s="19" t="n">
        <v>0.669745248373771</v>
      </c>
      <c r="X10" s="19" t="n">
        <v>0.596539182838938</v>
      </c>
      <c r="Y10" s="19" t="n">
        <v>0.603627371005696</v>
      </c>
      <c r="Z10" s="19" t="n">
        <v>0.728389673570043</v>
      </c>
      <c r="AA10" s="19" t="n">
        <v>0.582207367092613</v>
      </c>
      <c r="AB10" s="19"/>
      <c r="AC10" s="19" t="n">
        <v>0.629147615940551</v>
      </c>
      <c r="AD10" s="19" t="n">
        <v>0.610753008417263</v>
      </c>
      <c r="AE10" s="19" t="n">
        <v>0.611420818896262</v>
      </c>
      <c r="AF10" s="19"/>
      <c r="AG10" s="19" t="n">
        <v>0.642230103692031</v>
      </c>
      <c r="AH10" s="19" t="n">
        <v>0.578455511759527</v>
      </c>
      <c r="AI10" s="19" t="n">
        <v>0.667527720771796</v>
      </c>
      <c r="AJ10" s="19" t="n">
        <v>0.515175521592553</v>
      </c>
      <c r="AK10" s="19" t="n">
        <v>0.597891809346277</v>
      </c>
      <c r="AL10" s="19"/>
      <c r="AM10" s="19" t="n">
        <v>0.636361670457188</v>
      </c>
      <c r="AN10" s="19" t="n">
        <v>0.582563707994895</v>
      </c>
      <c r="AO10" s="19" t="n">
        <v>0.655318593244201</v>
      </c>
      <c r="AP10" s="19"/>
      <c r="AQ10" s="19" t="n">
        <v>0.608444012091045</v>
      </c>
      <c r="AR10" s="19" t="n">
        <v>0.583929746663342</v>
      </c>
      <c r="AS10" s="19" t="n">
        <v>0.595892013102778</v>
      </c>
      <c r="AT10" s="19" t="n">
        <v>0.662570767477687</v>
      </c>
      <c r="AU10" s="19" t="n">
        <v>0.607915820434968</v>
      </c>
    </row>
    <row r="11">
      <c r="B11" s="20" t="s">
        <v>267</v>
      </c>
      <c r="C11" s="19" t="n">
        <v>0.597432706442398</v>
      </c>
      <c r="D11" s="19" t="n">
        <v>0.558813302846332</v>
      </c>
      <c r="E11" s="19" t="n">
        <v>0.629292722914593</v>
      </c>
      <c r="F11" s="19"/>
      <c r="G11" s="19" t="n">
        <v>0.618579842648049</v>
      </c>
      <c r="H11" s="19" t="n">
        <v>0.573949769637659</v>
      </c>
      <c r="I11" s="19" t="n">
        <v>0.582685386822556</v>
      </c>
      <c r="J11" s="19" t="n">
        <v>0.568260837405963</v>
      </c>
      <c r="K11" s="19" t="n">
        <v>0.627123271921368</v>
      </c>
      <c r="L11" s="19" t="n">
        <v>0.611773000532774</v>
      </c>
      <c r="M11" s="19"/>
      <c r="N11" s="19" t="n">
        <v>0.641862569606302</v>
      </c>
      <c r="O11" s="19" t="n">
        <v>0.604356585305016</v>
      </c>
      <c r="P11" s="19" t="n">
        <v>0.567860133641079</v>
      </c>
      <c r="Q11" s="19" t="n">
        <v>0.560368200186934</v>
      </c>
      <c r="R11" s="19"/>
      <c r="S11" s="19" t="n">
        <v>0.585639876508102</v>
      </c>
      <c r="T11" s="19" t="n">
        <v>0.630956371823417</v>
      </c>
      <c r="U11" s="19" t="n">
        <v>0.669740787371273</v>
      </c>
      <c r="V11" s="19" t="n">
        <v>0.55145663868459</v>
      </c>
      <c r="W11" s="19" t="n">
        <v>0.598626010449197</v>
      </c>
      <c r="X11" s="19" t="n">
        <v>0.622947178418356</v>
      </c>
      <c r="Y11" s="19" t="n">
        <v>0.577469530452015</v>
      </c>
      <c r="Z11" s="19" t="n">
        <v>0.561790430337531</v>
      </c>
      <c r="AA11" s="19" t="n">
        <v>0.559330011190301</v>
      </c>
      <c r="AB11" s="19"/>
      <c r="AC11" s="19" t="n">
        <v>0.584483446207195</v>
      </c>
      <c r="AD11" s="19" t="n">
        <v>0.607346515344963</v>
      </c>
      <c r="AE11" s="19" t="n">
        <v>0.577420621091427</v>
      </c>
      <c r="AF11" s="19"/>
      <c r="AG11" s="19" t="n">
        <v>0.5790214441013</v>
      </c>
      <c r="AH11" s="19" t="n">
        <v>0.591461124783641</v>
      </c>
      <c r="AI11" s="19" t="n">
        <v>0.648277311851663</v>
      </c>
      <c r="AJ11" s="19" t="n">
        <v>0.521671355523572</v>
      </c>
      <c r="AK11" s="19" t="n">
        <v>0.602968046788379</v>
      </c>
      <c r="AL11" s="19"/>
      <c r="AM11" s="19" t="n">
        <v>0.578215119539682</v>
      </c>
      <c r="AN11" s="19" t="n">
        <v>0.584597210825597</v>
      </c>
      <c r="AO11" s="19" t="n">
        <v>0.65364958696526</v>
      </c>
      <c r="AP11" s="19"/>
      <c r="AQ11" s="19" t="n">
        <v>0.543536310980604</v>
      </c>
      <c r="AR11" s="19" t="n">
        <v>0.564059515629875</v>
      </c>
      <c r="AS11" s="19" t="n">
        <v>0.625052372941822</v>
      </c>
      <c r="AT11" s="19" t="n">
        <v>0.69152740187523</v>
      </c>
      <c r="AU11" s="19" t="n">
        <v>0.738019395756479</v>
      </c>
    </row>
    <row r="12">
      <c r="B12" s="20" t="s">
        <v>268</v>
      </c>
      <c r="C12" s="19" t="n">
        <v>0.576765361712739</v>
      </c>
      <c r="D12" s="19" t="n">
        <v>0.577056566423915</v>
      </c>
      <c r="E12" s="19" t="n">
        <v>0.575788631035078</v>
      </c>
      <c r="F12" s="19"/>
      <c r="G12" s="19" t="n">
        <v>0.500605978736968</v>
      </c>
      <c r="H12" s="19" t="n">
        <v>0.441556756185261</v>
      </c>
      <c r="I12" s="19" t="n">
        <v>0.621408415237744</v>
      </c>
      <c r="J12" s="19" t="n">
        <v>0.558333409961406</v>
      </c>
      <c r="K12" s="19" t="n">
        <v>0.627996409659655</v>
      </c>
      <c r="L12" s="19" t="n">
        <v>0.644939710780285</v>
      </c>
      <c r="M12" s="19"/>
      <c r="N12" s="19" t="n">
        <v>0.609908487859832</v>
      </c>
      <c r="O12" s="19" t="n">
        <v>0.586208941014581</v>
      </c>
      <c r="P12" s="19" t="n">
        <v>0.576883536414455</v>
      </c>
      <c r="Q12" s="19" t="n">
        <v>0.527415298466238</v>
      </c>
      <c r="R12" s="19"/>
      <c r="S12" s="19" t="n">
        <v>0.558220033964634</v>
      </c>
      <c r="T12" s="19" t="n">
        <v>0.633781948037616</v>
      </c>
      <c r="U12" s="19" t="n">
        <v>0.571484990745807</v>
      </c>
      <c r="V12" s="19" t="n">
        <v>0.525952990886813</v>
      </c>
      <c r="W12" s="19" t="n">
        <v>0.619546528480298</v>
      </c>
      <c r="X12" s="19" t="n">
        <v>0.561063917197238</v>
      </c>
      <c r="Y12" s="19" t="n">
        <v>0.517325793903314</v>
      </c>
      <c r="Z12" s="19" t="n">
        <v>0.527100415662651</v>
      </c>
      <c r="AA12" s="19" t="n">
        <v>0.620115795014125</v>
      </c>
      <c r="AB12" s="19"/>
      <c r="AC12" s="19" t="n">
        <v>0.594380454202147</v>
      </c>
      <c r="AD12" s="19" t="n">
        <v>0.583682795373604</v>
      </c>
      <c r="AE12" s="19" t="n">
        <v>0.561517231001823</v>
      </c>
      <c r="AF12" s="19"/>
      <c r="AG12" s="19" t="n">
        <v>0.624207466949164</v>
      </c>
      <c r="AH12" s="19" t="n">
        <v>0.540845568915372</v>
      </c>
      <c r="AI12" s="19" t="n">
        <v>0.603100307960699</v>
      </c>
      <c r="AJ12" s="19" t="n">
        <v>0.483961326345407</v>
      </c>
      <c r="AK12" s="19" t="n">
        <v>0.542817023080959</v>
      </c>
      <c r="AL12" s="19"/>
      <c r="AM12" s="19" t="n">
        <v>0.611156252459459</v>
      </c>
      <c r="AN12" s="19" t="n">
        <v>0.563636102297004</v>
      </c>
      <c r="AO12" s="19" t="n">
        <v>0.574189283231793</v>
      </c>
      <c r="AP12" s="19"/>
      <c r="AQ12" s="19" t="n">
        <v>0.555503858955991</v>
      </c>
      <c r="AR12" s="19" t="n">
        <v>0.59897114609915</v>
      </c>
      <c r="AS12" s="19" t="n">
        <v>0.573181364453697</v>
      </c>
      <c r="AT12" s="19" t="n">
        <v>0.556765341870385</v>
      </c>
      <c r="AU12" s="19" t="n">
        <v>0.558478222542214</v>
      </c>
    </row>
    <row r="13">
      <c r="B13" s="20" t="s">
        <v>269</v>
      </c>
      <c r="C13" s="19" t="n">
        <v>0.531421543315926</v>
      </c>
      <c r="D13" s="19" t="n">
        <v>0.517577228771793</v>
      </c>
      <c r="E13" s="19" t="n">
        <v>0.54209016176728</v>
      </c>
      <c r="F13" s="19"/>
      <c r="G13" s="19" t="n">
        <v>0.537540339863192</v>
      </c>
      <c r="H13" s="19" t="n">
        <v>0.49467019111374</v>
      </c>
      <c r="I13" s="19" t="n">
        <v>0.546707315165865</v>
      </c>
      <c r="J13" s="19" t="n">
        <v>0.559787903131065</v>
      </c>
      <c r="K13" s="19" t="n">
        <v>0.476377122376587</v>
      </c>
      <c r="L13" s="19" t="n">
        <v>0.561605475540388</v>
      </c>
      <c r="M13" s="19"/>
      <c r="N13" s="19" t="n">
        <v>0.553988361455043</v>
      </c>
      <c r="O13" s="19" t="n">
        <v>0.560131303211191</v>
      </c>
      <c r="P13" s="19" t="n">
        <v>0.53504270004521</v>
      </c>
      <c r="Q13" s="19" t="n">
        <v>0.472300362329187</v>
      </c>
      <c r="R13" s="19"/>
      <c r="S13" s="19" t="n">
        <v>0.489851210582789</v>
      </c>
      <c r="T13" s="19" t="n">
        <v>0.53803625181854</v>
      </c>
      <c r="U13" s="19" t="n">
        <v>0.524487010870347</v>
      </c>
      <c r="V13" s="19" t="n">
        <v>0.520452237915736</v>
      </c>
      <c r="W13" s="19" t="n">
        <v>0.602371693909762</v>
      </c>
      <c r="X13" s="19" t="n">
        <v>0.488068051489762</v>
      </c>
      <c r="Y13" s="19" t="n">
        <v>0.52826595558854</v>
      </c>
      <c r="Z13" s="19" t="n">
        <v>0.576347582527641</v>
      </c>
      <c r="AA13" s="19" t="n">
        <v>0.556425320990308</v>
      </c>
      <c r="AB13" s="19"/>
      <c r="AC13" s="19" t="n">
        <v>0.524240709537197</v>
      </c>
      <c r="AD13" s="19" t="n">
        <v>0.563835903851741</v>
      </c>
      <c r="AE13" s="19" t="n">
        <v>0.443497849121834</v>
      </c>
      <c r="AF13" s="19"/>
      <c r="AG13" s="19" t="n">
        <v>0.526079255266373</v>
      </c>
      <c r="AH13" s="19" t="n">
        <v>0.550755325130663</v>
      </c>
      <c r="AI13" s="19" t="n">
        <v>0.55574525449762</v>
      </c>
      <c r="AJ13" s="19" t="n">
        <v>0.647296726215264</v>
      </c>
      <c r="AK13" s="19" t="n">
        <v>0.49985662314672</v>
      </c>
      <c r="AL13" s="19"/>
      <c r="AM13" s="19" t="n">
        <v>0.527616235644122</v>
      </c>
      <c r="AN13" s="19" t="n">
        <v>0.549671974667336</v>
      </c>
      <c r="AO13" s="19" t="n">
        <v>0.564389282786028</v>
      </c>
      <c r="AP13" s="19"/>
      <c r="AQ13" s="19" t="n">
        <v>0.499009169686925</v>
      </c>
      <c r="AR13" s="19" t="n">
        <v>0.489211664289636</v>
      </c>
      <c r="AS13" s="19" t="n">
        <v>0.5740570291818</v>
      </c>
      <c r="AT13" s="19" t="n">
        <v>0.623087270483558</v>
      </c>
      <c r="AU13" s="19" t="n">
        <v>0.677509322566643</v>
      </c>
    </row>
    <row r="14">
      <c r="B14" s="20" t="s">
        <v>270</v>
      </c>
      <c r="C14" s="19" t="n">
        <v>0.365256897483558</v>
      </c>
      <c r="D14" s="19" t="n">
        <v>0.370669200616412</v>
      </c>
      <c r="E14" s="19" t="n">
        <v>0.35883749147307</v>
      </c>
      <c r="F14" s="19"/>
      <c r="G14" s="19" t="n">
        <v>0.355116606679136</v>
      </c>
      <c r="H14" s="19" t="n">
        <v>0.260742104165365</v>
      </c>
      <c r="I14" s="19" t="n">
        <v>0.331280478837976</v>
      </c>
      <c r="J14" s="19" t="n">
        <v>0.333755827658984</v>
      </c>
      <c r="K14" s="19" t="n">
        <v>0.385951129087111</v>
      </c>
      <c r="L14" s="19" t="n">
        <v>0.462818019599343</v>
      </c>
      <c r="M14" s="19"/>
      <c r="N14" s="19" t="n">
        <v>0.4184147929853</v>
      </c>
      <c r="O14" s="19" t="n">
        <v>0.374052748077356</v>
      </c>
      <c r="P14" s="19" t="n">
        <v>0.325485405328947</v>
      </c>
      <c r="Q14" s="19" t="n">
        <v>0.327852751810638</v>
      </c>
      <c r="R14" s="19"/>
      <c r="S14" s="19" t="n">
        <v>0.343923411577769</v>
      </c>
      <c r="T14" s="19" t="n">
        <v>0.419900798092559</v>
      </c>
      <c r="U14" s="19" t="n">
        <v>0.374608951391967</v>
      </c>
      <c r="V14" s="19" t="n">
        <v>0.357882777150462</v>
      </c>
      <c r="W14" s="19" t="n">
        <v>0.442680335159656</v>
      </c>
      <c r="X14" s="19" t="n">
        <v>0.343696522872464</v>
      </c>
      <c r="Y14" s="19" t="n">
        <v>0.375530466849407</v>
      </c>
      <c r="Z14" s="19" t="n">
        <v>0.331274213957352</v>
      </c>
      <c r="AA14" s="19" t="n">
        <v>0.283249389280088</v>
      </c>
      <c r="AB14" s="19"/>
      <c r="AC14" s="19" t="n">
        <v>0.404346990901126</v>
      </c>
      <c r="AD14" s="19" t="n">
        <v>0.364601883982413</v>
      </c>
      <c r="AE14" s="19" t="n">
        <v>0.258003230461432</v>
      </c>
      <c r="AF14" s="19"/>
      <c r="AG14" s="19" t="n">
        <v>0.412069033841717</v>
      </c>
      <c r="AH14" s="19" t="n">
        <v>0.325715120446266</v>
      </c>
      <c r="AI14" s="19" t="n">
        <v>0.471565820988901</v>
      </c>
      <c r="AJ14" s="19" t="n">
        <v>0.584382731325121</v>
      </c>
      <c r="AK14" s="19" t="n">
        <v>0.257795286557422</v>
      </c>
      <c r="AL14" s="19"/>
      <c r="AM14" s="19" t="n">
        <v>0.422889941191825</v>
      </c>
      <c r="AN14" s="19" t="n">
        <v>0.341278893399164</v>
      </c>
      <c r="AO14" s="19" t="n">
        <v>0.384278669674292</v>
      </c>
      <c r="AP14" s="19"/>
      <c r="AQ14" s="19" t="n">
        <v>0.321373645687576</v>
      </c>
      <c r="AR14" s="19" t="n">
        <v>0.358127492293731</v>
      </c>
      <c r="AS14" s="19" t="n">
        <v>0.368868018882603</v>
      </c>
      <c r="AT14" s="19" t="n">
        <v>0.396059765540171</v>
      </c>
      <c r="AU14" s="19" t="n">
        <v>0.306355442643261</v>
      </c>
    </row>
    <row r="15">
      <c r="B15" s="20" t="s">
        <v>88</v>
      </c>
      <c r="C15" s="21" t="n">
        <v>0.0158922253923288</v>
      </c>
      <c r="D15" s="21" t="n">
        <v>0.0137347883568361</v>
      </c>
      <c r="E15" s="21" t="n">
        <v>0.0177920319106362</v>
      </c>
      <c r="F15" s="21"/>
      <c r="G15" s="21" t="n">
        <v>0.0140332098670486</v>
      </c>
      <c r="H15" s="21" t="n">
        <v>0.0150017860040015</v>
      </c>
      <c r="I15" s="21" t="n">
        <v>0.0129306851730616</v>
      </c>
      <c r="J15" s="21" t="n">
        <v>0.0125374121862889</v>
      </c>
      <c r="K15" s="21" t="n">
        <v>0.0158424058887662</v>
      </c>
      <c r="L15" s="21" t="n">
        <v>0.0212758952070703</v>
      </c>
      <c r="M15" s="21"/>
      <c r="N15" s="21" t="n">
        <v>0.00697561594407064</v>
      </c>
      <c r="O15" s="21" t="n">
        <v>0.0208605322963947</v>
      </c>
      <c r="P15" s="21" t="n">
        <v>0.0083255675694187</v>
      </c>
      <c r="Q15" s="21" t="n">
        <v>0.0270982667915473</v>
      </c>
      <c r="R15" s="21"/>
      <c r="S15" s="21" t="n">
        <v>0.00948984963176457</v>
      </c>
      <c r="T15" s="21" t="n">
        <v>0.0223232120957727</v>
      </c>
      <c r="U15" s="21" t="n">
        <v>0.0315835605350768</v>
      </c>
      <c r="V15" s="21" t="n">
        <v>0.030826492412009</v>
      </c>
      <c r="W15" s="21" t="n">
        <v>0.00533412852940797</v>
      </c>
      <c r="X15" s="21" t="n">
        <v>0</v>
      </c>
      <c r="Y15" s="21" t="n">
        <v>0.00523760772698025</v>
      </c>
      <c r="Z15" s="21" t="n">
        <v>0.00883634363394623</v>
      </c>
      <c r="AA15" s="21" t="n">
        <v>0.0187554713890082</v>
      </c>
      <c r="AB15" s="21"/>
      <c r="AC15" s="21" t="n">
        <v>0.01578125814776</v>
      </c>
      <c r="AD15" s="21" t="n">
        <v>0.013043346922493</v>
      </c>
      <c r="AE15" s="21" t="n">
        <v>0.013208668547071</v>
      </c>
      <c r="AF15" s="21"/>
      <c r="AG15" s="21" t="n">
        <v>0.0190842079476511</v>
      </c>
      <c r="AH15" s="21" t="n">
        <v>0.00961838560434732</v>
      </c>
      <c r="AI15" s="21" t="n">
        <v>0.0120367703723997</v>
      </c>
      <c r="AJ15" s="21" t="n">
        <v>0</v>
      </c>
      <c r="AK15" s="21" t="n">
        <v>0.0204217674035756</v>
      </c>
      <c r="AL15" s="21"/>
      <c r="AM15" s="21" t="n">
        <v>0.0149117075916787</v>
      </c>
      <c r="AN15" s="21" t="n">
        <v>0.0132052233907508</v>
      </c>
      <c r="AO15" s="21" t="n">
        <v>0.0200066303751324</v>
      </c>
      <c r="AP15" s="21"/>
      <c r="AQ15" s="21" t="n">
        <v>0.0226680719583409</v>
      </c>
      <c r="AR15" s="21" t="n">
        <v>0.0133681727195488</v>
      </c>
      <c r="AS15" s="21" t="n">
        <v>0.0141319554839821</v>
      </c>
      <c r="AT15" s="21" t="n">
        <v>0</v>
      </c>
      <c r="AU15" s="21" t="n">
        <v>0</v>
      </c>
    </row>
    <row r="16">
      <c r="B16" s="18" t="s">
        <v>272</v>
      </c>
    </row>
    <row r="17">
      <c r="B17" t="s">
        <v>80</v>
      </c>
    </row>
    <row r="18">
      <c r="B18" t="s">
        <v>81</v>
      </c>
    </row>
    <row r="20">
      <c r="B20"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6" t="s">
        <v>279</v>
      </c>
    </row>
    <row r="6" ht="50" customHeight="1">
      <c r="B6" s="22" t="s">
        <v>15</v>
      </c>
      <c r="C6" s="22" t="s">
        <v>273</v>
      </c>
      <c r="D6" s="22" t="s">
        <v>274</v>
      </c>
      <c r="E6" s="22" t="s">
        <v>275</v>
      </c>
      <c r="F6" s="22" t="s">
        <v>276</v>
      </c>
    </row>
    <row r="7">
      <c r="B7" s="20" t="s">
        <v>277</v>
      </c>
      <c r="C7" s="19" t="n">
        <v>0.112876607366885</v>
      </c>
      <c r="D7" s="19" t="n">
        <v>0.132103246372661</v>
      </c>
      <c r="E7" s="19" t="n">
        <v>0.152380391856627</v>
      </c>
      <c r="F7" s="19" t="n">
        <v>0.309290512374709</v>
      </c>
    </row>
    <row r="8">
      <c r="B8" s="20" t="s">
        <v>278</v>
      </c>
      <c r="C8" s="19" t="n">
        <v>0.833101672240378</v>
      </c>
      <c r="D8" s="19" t="n">
        <v>0.809349573680349</v>
      </c>
      <c r="E8" s="19" t="n">
        <v>0.777048873332752</v>
      </c>
      <c r="F8" s="19" t="n">
        <v>0.596857862605555</v>
      </c>
    </row>
    <row r="9">
      <c r="B9" s="20" t="s">
        <v>88</v>
      </c>
      <c r="C9" s="19" t="n">
        <v>0.0540217203927371</v>
      </c>
      <c r="D9" s="19" t="n">
        <v>0.0585471799469905</v>
      </c>
      <c r="E9" s="19" t="n">
        <v>0.0705707348106205</v>
      </c>
      <c r="F9" s="19" t="n">
        <v>0.0938516250197365</v>
      </c>
    </row>
    <row r="10">
      <c r="B10" s="18"/>
      <c r="C10" s="18"/>
      <c r="D10" s="18"/>
      <c r="E10" s="18"/>
      <c r="F10" s="18"/>
    </row>
    <row r="11">
      <c r="B11" t="s">
        <v>80</v>
      </c>
    </row>
    <row r="12">
      <c r="B12" t="s">
        <v>81</v>
      </c>
    </row>
    <row r="16">
      <c r="B16"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280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277</v>
      </c>
      <c r="C9" s="19" t="n">
        <v>0.112876607366885</v>
      </c>
      <c r="D9" s="19" t="n">
        <v>0.107053429901744</v>
      </c>
      <c r="E9" s="19" t="n">
        <v>0.117214884951562</v>
      </c>
      <c r="F9" s="19"/>
      <c r="G9" s="19" t="n">
        <v>0.215117370890093</v>
      </c>
      <c r="H9" s="19" t="n">
        <v>0.144121246772077</v>
      </c>
      <c r="I9" s="19" t="n">
        <v>0.135814836978586</v>
      </c>
      <c r="J9" s="19" t="n">
        <v>0.121131433607535</v>
      </c>
      <c r="K9" s="19" t="n">
        <v>0.0797907980680737</v>
      </c>
      <c r="L9" s="19" t="n">
        <v>0.0444089201781321</v>
      </c>
      <c r="M9" s="19"/>
      <c r="N9" s="19" t="n">
        <v>0.0989978548515956</v>
      </c>
      <c r="O9" s="19" t="n">
        <v>0.116281756809975</v>
      </c>
      <c r="P9" s="19" t="n">
        <v>0.132611795293474</v>
      </c>
      <c r="Q9" s="19" t="n">
        <v>0.106449629205494</v>
      </c>
      <c r="R9" s="19"/>
      <c r="S9" s="19" t="n">
        <v>0.120895040399336</v>
      </c>
      <c r="T9" s="19" t="n">
        <v>0.108522038639551</v>
      </c>
      <c r="U9" s="19" t="n">
        <v>0.112472958009571</v>
      </c>
      <c r="V9" s="19" t="n">
        <v>0.0926582966357082</v>
      </c>
      <c r="W9" s="19" t="n">
        <v>0.13985760648324</v>
      </c>
      <c r="X9" s="19" t="n">
        <v>0.0816739654528444</v>
      </c>
      <c r="Y9" s="19" t="n">
        <v>0.0993136518764871</v>
      </c>
      <c r="Z9" s="19" t="n">
        <v>0.140702148962146</v>
      </c>
      <c r="AA9" s="19" t="n">
        <v>0.13325711057372</v>
      </c>
      <c r="AB9" s="19"/>
      <c r="AC9" s="19" t="n">
        <v>0.0911993656848236</v>
      </c>
      <c r="AD9" s="19" t="n">
        <v>0.109202710753764</v>
      </c>
      <c r="AE9" s="19" t="n">
        <v>0.133552258594225</v>
      </c>
      <c r="AF9" s="19"/>
      <c r="AG9" s="19" t="n">
        <v>0.07933623569879</v>
      </c>
      <c r="AH9" s="19" t="n">
        <v>0.139947975599927</v>
      </c>
      <c r="AI9" s="19" t="n">
        <v>0.0957765740145477</v>
      </c>
      <c r="AJ9" s="19" t="n">
        <v>0.0275717888159974</v>
      </c>
      <c r="AK9" s="19" t="n">
        <v>0.138611163141639</v>
      </c>
      <c r="AL9" s="19"/>
      <c r="AM9" s="19" t="n">
        <v>0.0899022807249281</v>
      </c>
      <c r="AN9" s="19" t="n">
        <v>0.135408985929359</v>
      </c>
      <c r="AO9" s="19" t="n">
        <v>0.149290813196194</v>
      </c>
      <c r="AP9" s="19"/>
      <c r="AQ9" s="19" t="n">
        <v>0.107945864830253</v>
      </c>
      <c r="AR9" s="19" t="n">
        <v>0.107924102517661</v>
      </c>
      <c r="AS9" s="19" t="n">
        <v>0.109670293321962</v>
      </c>
      <c r="AT9" s="19" t="n">
        <v>0.139872444433311</v>
      </c>
      <c r="AU9" s="19" t="n">
        <v>0.119237284579344</v>
      </c>
    </row>
    <row r="10">
      <c r="B10" s="20" t="s">
        <v>278</v>
      </c>
      <c r="C10" s="19" t="n">
        <v>0.833101672240378</v>
      </c>
      <c r="D10" s="19" t="n">
        <v>0.843701032429858</v>
      </c>
      <c r="E10" s="19" t="n">
        <v>0.823982784243694</v>
      </c>
      <c r="F10" s="19"/>
      <c r="G10" s="19" t="n">
        <v>0.724509011360549</v>
      </c>
      <c r="H10" s="19" t="n">
        <v>0.774185840272602</v>
      </c>
      <c r="I10" s="19" t="n">
        <v>0.785295144701399</v>
      </c>
      <c r="J10" s="19" t="n">
        <v>0.826949259817246</v>
      </c>
      <c r="K10" s="19" t="n">
        <v>0.884082431977165</v>
      </c>
      <c r="L10" s="19" t="n">
        <v>0.928228501605421</v>
      </c>
      <c r="M10" s="19"/>
      <c r="N10" s="19" t="n">
        <v>0.876664954947828</v>
      </c>
      <c r="O10" s="19" t="n">
        <v>0.822607294545503</v>
      </c>
      <c r="P10" s="19" t="n">
        <v>0.808567871752778</v>
      </c>
      <c r="Q10" s="19" t="n">
        <v>0.822273578956996</v>
      </c>
      <c r="R10" s="19"/>
      <c r="S10" s="19" t="n">
        <v>0.82280547264525</v>
      </c>
      <c r="T10" s="19" t="n">
        <v>0.856777394688058</v>
      </c>
      <c r="U10" s="19" t="n">
        <v>0.79452311211855</v>
      </c>
      <c r="V10" s="19" t="n">
        <v>0.84204376224912</v>
      </c>
      <c r="W10" s="19" t="n">
        <v>0.830423376263844</v>
      </c>
      <c r="X10" s="19" t="n">
        <v>0.835037918768658</v>
      </c>
      <c r="Y10" s="19" t="n">
        <v>0.850235459508508</v>
      </c>
      <c r="Z10" s="19" t="n">
        <v>0.798580574243996</v>
      </c>
      <c r="AA10" s="19" t="n">
        <v>0.838682723289598</v>
      </c>
      <c r="AB10" s="19"/>
      <c r="AC10" s="19" t="n">
        <v>0.860222592838122</v>
      </c>
      <c r="AD10" s="19" t="n">
        <v>0.845191010310943</v>
      </c>
      <c r="AE10" s="19" t="n">
        <v>0.792743650622557</v>
      </c>
      <c r="AF10" s="19"/>
      <c r="AG10" s="19" t="n">
        <v>0.880101682661218</v>
      </c>
      <c r="AH10" s="19" t="n">
        <v>0.817324251014577</v>
      </c>
      <c r="AI10" s="19" t="n">
        <v>0.830403656201857</v>
      </c>
      <c r="AJ10" s="19" t="n">
        <v>0.820567143208244</v>
      </c>
      <c r="AK10" s="19" t="n">
        <v>0.786569822490789</v>
      </c>
      <c r="AL10" s="19"/>
      <c r="AM10" s="19" t="n">
        <v>0.8763794857163</v>
      </c>
      <c r="AN10" s="19" t="n">
        <v>0.820095699095677</v>
      </c>
      <c r="AO10" s="19" t="n">
        <v>0.772988822052317</v>
      </c>
      <c r="AP10" s="19"/>
      <c r="AQ10" s="19" t="n">
        <v>0.832804079235018</v>
      </c>
      <c r="AR10" s="19" t="n">
        <v>0.835128011123487</v>
      </c>
      <c r="AS10" s="19" t="n">
        <v>0.834889135795403</v>
      </c>
      <c r="AT10" s="19" t="n">
        <v>0.819181572914693</v>
      </c>
      <c r="AU10" s="19" t="n">
        <v>0.880762715420656</v>
      </c>
    </row>
    <row r="11">
      <c r="B11" s="20" t="s">
        <v>88</v>
      </c>
      <c r="C11" s="21" t="n">
        <v>0.0540217203927371</v>
      </c>
      <c r="D11" s="21" t="n">
        <v>0.0492455376683983</v>
      </c>
      <c r="E11" s="21" t="n">
        <v>0.0588023308047442</v>
      </c>
      <c r="F11" s="21"/>
      <c r="G11" s="21" t="n">
        <v>0.0603736177493579</v>
      </c>
      <c r="H11" s="21" t="n">
        <v>0.0816929129553204</v>
      </c>
      <c r="I11" s="21" t="n">
        <v>0.078890018320015</v>
      </c>
      <c r="J11" s="21" t="n">
        <v>0.0519193065752191</v>
      </c>
      <c r="K11" s="21" t="n">
        <v>0.0361267699547612</v>
      </c>
      <c r="L11" s="21" t="n">
        <v>0.0273625782164468</v>
      </c>
      <c r="M11" s="21"/>
      <c r="N11" s="21" t="n">
        <v>0.024337190200576</v>
      </c>
      <c r="O11" s="21" t="n">
        <v>0.0611109486445218</v>
      </c>
      <c r="P11" s="21" t="n">
        <v>0.0588203329537471</v>
      </c>
      <c r="Q11" s="21" t="n">
        <v>0.0712767918375093</v>
      </c>
      <c r="R11" s="21"/>
      <c r="S11" s="21" t="n">
        <v>0.0562994869554133</v>
      </c>
      <c r="T11" s="21" t="n">
        <v>0.0347005666723919</v>
      </c>
      <c r="U11" s="21" t="n">
        <v>0.093003929871879</v>
      </c>
      <c r="V11" s="21" t="n">
        <v>0.0652979411151719</v>
      </c>
      <c r="W11" s="21" t="n">
        <v>0.0297190172529165</v>
      </c>
      <c r="X11" s="21" t="n">
        <v>0.0832881157784978</v>
      </c>
      <c r="Y11" s="21" t="n">
        <v>0.0504508886150045</v>
      </c>
      <c r="Z11" s="21" t="n">
        <v>0.0607172767938585</v>
      </c>
      <c r="AA11" s="21" t="n">
        <v>0.0280601661366816</v>
      </c>
      <c r="AB11" s="21"/>
      <c r="AC11" s="21" t="n">
        <v>0.0485780414770544</v>
      </c>
      <c r="AD11" s="21" t="n">
        <v>0.0456062789352931</v>
      </c>
      <c r="AE11" s="21" t="n">
        <v>0.073704090783218</v>
      </c>
      <c r="AF11" s="21"/>
      <c r="AG11" s="21" t="n">
        <v>0.0405620816399918</v>
      </c>
      <c r="AH11" s="21" t="n">
        <v>0.0427277733854963</v>
      </c>
      <c r="AI11" s="21" t="n">
        <v>0.0738197697835959</v>
      </c>
      <c r="AJ11" s="21" t="n">
        <v>0.151861067975759</v>
      </c>
      <c r="AK11" s="21" t="n">
        <v>0.0748190143675717</v>
      </c>
      <c r="AL11" s="21"/>
      <c r="AM11" s="21" t="n">
        <v>0.0337182335587723</v>
      </c>
      <c r="AN11" s="21" t="n">
        <v>0.0444953149749641</v>
      </c>
      <c r="AO11" s="21" t="n">
        <v>0.0777203647514883</v>
      </c>
      <c r="AP11" s="21"/>
      <c r="AQ11" s="21" t="n">
        <v>0.0592500559347285</v>
      </c>
      <c r="AR11" s="21" t="n">
        <v>0.0569478863588519</v>
      </c>
      <c r="AS11" s="21" t="n">
        <v>0.0554405708826346</v>
      </c>
      <c r="AT11" s="21" t="n">
        <v>0.0409459826519966</v>
      </c>
      <c r="AU11" s="21" t="n">
        <v>0</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281</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277</v>
      </c>
      <c r="C9" s="19" t="n">
        <v>0.132103246372661</v>
      </c>
      <c r="D9" s="19" t="n">
        <v>0.146978569993421</v>
      </c>
      <c r="E9" s="19" t="n">
        <v>0.118957977159727</v>
      </c>
      <c r="F9" s="19"/>
      <c r="G9" s="19" t="n">
        <v>0.208327172888702</v>
      </c>
      <c r="H9" s="19" t="n">
        <v>0.126668113693908</v>
      </c>
      <c r="I9" s="19" t="n">
        <v>0.155035542531899</v>
      </c>
      <c r="J9" s="19" t="n">
        <v>0.133611054987014</v>
      </c>
      <c r="K9" s="19" t="n">
        <v>0.121428768511599</v>
      </c>
      <c r="L9" s="19" t="n">
        <v>0.0916876084795358</v>
      </c>
      <c r="M9" s="19"/>
      <c r="N9" s="19" t="n">
        <v>0.122127719672492</v>
      </c>
      <c r="O9" s="19" t="n">
        <v>0.144487126926163</v>
      </c>
      <c r="P9" s="19" t="n">
        <v>0.15163648191892</v>
      </c>
      <c r="Q9" s="19" t="n">
        <v>0.11251338427665</v>
      </c>
      <c r="R9" s="19"/>
      <c r="S9" s="19" t="n">
        <v>0.123461740156025</v>
      </c>
      <c r="T9" s="19" t="n">
        <v>0.10887610442679</v>
      </c>
      <c r="U9" s="19" t="n">
        <v>0.172142405408265</v>
      </c>
      <c r="V9" s="19" t="n">
        <v>0.123198500308401</v>
      </c>
      <c r="W9" s="19" t="n">
        <v>0.151238850260713</v>
      </c>
      <c r="X9" s="19" t="n">
        <v>0.0817393781924304</v>
      </c>
      <c r="Y9" s="19" t="n">
        <v>0.15780468760812</v>
      </c>
      <c r="Z9" s="19" t="n">
        <v>0.114224311152679</v>
      </c>
      <c r="AA9" s="19" t="n">
        <v>0.162900835813672</v>
      </c>
      <c r="AB9" s="19"/>
      <c r="AC9" s="19" t="n">
        <v>0.119219959983075</v>
      </c>
      <c r="AD9" s="19" t="n">
        <v>0.127471649949713</v>
      </c>
      <c r="AE9" s="19" t="n">
        <v>0.136900665328935</v>
      </c>
      <c r="AF9" s="19"/>
      <c r="AG9" s="19" t="n">
        <v>0.122166394815113</v>
      </c>
      <c r="AH9" s="19" t="n">
        <v>0.132057109150505</v>
      </c>
      <c r="AI9" s="19" t="n">
        <v>0.154993432860748</v>
      </c>
      <c r="AJ9" s="19" t="n">
        <v>0.125492953393109</v>
      </c>
      <c r="AK9" s="19" t="n">
        <v>0.111767549160268</v>
      </c>
      <c r="AL9" s="19"/>
      <c r="AM9" s="19" t="n">
        <v>0.109676324436715</v>
      </c>
      <c r="AN9" s="19" t="n">
        <v>0.151226333954161</v>
      </c>
      <c r="AO9" s="19" t="n">
        <v>0.159278358856214</v>
      </c>
      <c r="AP9" s="19"/>
      <c r="AQ9" s="19" t="n">
        <v>0.136519465136908</v>
      </c>
      <c r="AR9" s="19" t="n">
        <v>0.141660049440681</v>
      </c>
      <c r="AS9" s="19" t="n">
        <v>0.115321727233528</v>
      </c>
      <c r="AT9" s="19" t="n">
        <v>0.144804933142212</v>
      </c>
      <c r="AU9" s="19" t="n">
        <v>0.173685163242644</v>
      </c>
    </row>
    <row r="10">
      <c r="B10" s="20" t="s">
        <v>278</v>
      </c>
      <c r="C10" s="19" t="n">
        <v>0.809349573680349</v>
      </c>
      <c r="D10" s="19" t="n">
        <v>0.800124098024277</v>
      </c>
      <c r="E10" s="19" t="n">
        <v>0.818061846554879</v>
      </c>
      <c r="F10" s="19"/>
      <c r="G10" s="19" t="n">
        <v>0.736777113152611</v>
      </c>
      <c r="H10" s="19" t="n">
        <v>0.782127445110524</v>
      </c>
      <c r="I10" s="19" t="n">
        <v>0.777769077580169</v>
      </c>
      <c r="J10" s="19" t="n">
        <v>0.804190209343988</v>
      </c>
      <c r="K10" s="19" t="n">
        <v>0.826786002113339</v>
      </c>
      <c r="L10" s="19" t="n">
        <v>0.875901598171853</v>
      </c>
      <c r="M10" s="19"/>
      <c r="N10" s="19" t="n">
        <v>0.846698486418938</v>
      </c>
      <c r="O10" s="19" t="n">
        <v>0.79199139144355</v>
      </c>
      <c r="P10" s="19" t="n">
        <v>0.786580667706578</v>
      </c>
      <c r="Q10" s="19" t="n">
        <v>0.808479335818541</v>
      </c>
      <c r="R10" s="19"/>
      <c r="S10" s="19" t="n">
        <v>0.825642953194454</v>
      </c>
      <c r="T10" s="19" t="n">
        <v>0.841062408378413</v>
      </c>
      <c r="U10" s="19" t="n">
        <v>0.761340632176094</v>
      </c>
      <c r="V10" s="19" t="n">
        <v>0.803701866273386</v>
      </c>
      <c r="W10" s="19" t="n">
        <v>0.800563899049667</v>
      </c>
      <c r="X10" s="19" t="n">
        <v>0.822737937977711</v>
      </c>
      <c r="Y10" s="19" t="n">
        <v>0.805068543981168</v>
      </c>
      <c r="Z10" s="19" t="n">
        <v>0.825566201168898</v>
      </c>
      <c r="AA10" s="19" t="n">
        <v>0.78473965907301</v>
      </c>
      <c r="AB10" s="19"/>
      <c r="AC10" s="19" t="n">
        <v>0.839795844233499</v>
      </c>
      <c r="AD10" s="19" t="n">
        <v>0.813014364013776</v>
      </c>
      <c r="AE10" s="19" t="n">
        <v>0.772242292631743</v>
      </c>
      <c r="AF10" s="19"/>
      <c r="AG10" s="19" t="n">
        <v>0.840194865048115</v>
      </c>
      <c r="AH10" s="19" t="n">
        <v>0.809494121549657</v>
      </c>
      <c r="AI10" s="19" t="n">
        <v>0.798866636542044</v>
      </c>
      <c r="AJ10" s="19" t="n">
        <v>0.7891890840067</v>
      </c>
      <c r="AK10" s="19" t="n">
        <v>0.794533486616973</v>
      </c>
      <c r="AL10" s="19"/>
      <c r="AM10" s="19" t="n">
        <v>0.862194420661832</v>
      </c>
      <c r="AN10" s="19" t="n">
        <v>0.789288608726225</v>
      </c>
      <c r="AO10" s="19" t="n">
        <v>0.805850224801545</v>
      </c>
      <c r="AP10" s="19"/>
      <c r="AQ10" s="19" t="n">
        <v>0.807114474323737</v>
      </c>
      <c r="AR10" s="19" t="n">
        <v>0.782507475944918</v>
      </c>
      <c r="AS10" s="19" t="n">
        <v>0.815623992869904</v>
      </c>
      <c r="AT10" s="19" t="n">
        <v>0.827655407165747</v>
      </c>
      <c r="AU10" s="19" t="n">
        <v>0.826314836757356</v>
      </c>
    </row>
    <row r="11">
      <c r="B11" s="20" t="s">
        <v>88</v>
      </c>
      <c r="C11" s="21" t="n">
        <v>0.0585471799469905</v>
      </c>
      <c r="D11" s="21" t="n">
        <v>0.052897331982302</v>
      </c>
      <c r="E11" s="21" t="n">
        <v>0.0629801762853936</v>
      </c>
      <c r="F11" s="21"/>
      <c r="G11" s="21" t="n">
        <v>0.0548957139586867</v>
      </c>
      <c r="H11" s="21" t="n">
        <v>0.0912044411955678</v>
      </c>
      <c r="I11" s="21" t="n">
        <v>0.0671953798879322</v>
      </c>
      <c r="J11" s="21" t="n">
        <v>0.0621987356689982</v>
      </c>
      <c r="K11" s="21" t="n">
        <v>0.0517852293750629</v>
      </c>
      <c r="L11" s="21" t="n">
        <v>0.0324107933486117</v>
      </c>
      <c r="M11" s="21"/>
      <c r="N11" s="21" t="n">
        <v>0.0311737939085698</v>
      </c>
      <c r="O11" s="21" t="n">
        <v>0.0635214816302874</v>
      </c>
      <c r="P11" s="21" t="n">
        <v>0.0617828503745022</v>
      </c>
      <c r="Q11" s="21" t="n">
        <v>0.0790072799048088</v>
      </c>
      <c r="R11" s="21"/>
      <c r="S11" s="21" t="n">
        <v>0.0508953066495212</v>
      </c>
      <c r="T11" s="21" t="n">
        <v>0.0500614871947975</v>
      </c>
      <c r="U11" s="21" t="n">
        <v>0.0665169624156414</v>
      </c>
      <c r="V11" s="21" t="n">
        <v>0.0730996334182127</v>
      </c>
      <c r="W11" s="21" t="n">
        <v>0.0481972506896203</v>
      </c>
      <c r="X11" s="21" t="n">
        <v>0.0955226838298583</v>
      </c>
      <c r="Y11" s="21" t="n">
        <v>0.0371267684107119</v>
      </c>
      <c r="Z11" s="21" t="n">
        <v>0.0602094876784231</v>
      </c>
      <c r="AA11" s="21" t="n">
        <v>0.0523595051133182</v>
      </c>
      <c r="AB11" s="21"/>
      <c r="AC11" s="21" t="n">
        <v>0.0409841957834259</v>
      </c>
      <c r="AD11" s="21" t="n">
        <v>0.0595139860365112</v>
      </c>
      <c r="AE11" s="21" t="n">
        <v>0.0908570420393224</v>
      </c>
      <c r="AF11" s="21"/>
      <c r="AG11" s="21" t="n">
        <v>0.0376387401367723</v>
      </c>
      <c r="AH11" s="21" t="n">
        <v>0.0584487692998383</v>
      </c>
      <c r="AI11" s="21" t="n">
        <v>0.0461399305972084</v>
      </c>
      <c r="AJ11" s="21" t="n">
        <v>0.08531796260019</v>
      </c>
      <c r="AK11" s="21" t="n">
        <v>0.0936989642227594</v>
      </c>
      <c r="AL11" s="21"/>
      <c r="AM11" s="21" t="n">
        <v>0.0281292549014537</v>
      </c>
      <c r="AN11" s="21" t="n">
        <v>0.0594850573196143</v>
      </c>
      <c r="AO11" s="21" t="n">
        <v>0.0348714163422412</v>
      </c>
      <c r="AP11" s="21"/>
      <c r="AQ11" s="21" t="n">
        <v>0.0563660605393553</v>
      </c>
      <c r="AR11" s="21" t="n">
        <v>0.0758324746144008</v>
      </c>
      <c r="AS11" s="21" t="n">
        <v>0.0690542798965682</v>
      </c>
      <c r="AT11" s="21" t="n">
        <v>0.0275396596920407</v>
      </c>
      <c r="AU11" s="21" t="n">
        <v>0</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282</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277</v>
      </c>
      <c r="C9" s="19" t="n">
        <v>0.152380391856627</v>
      </c>
      <c r="D9" s="19" t="n">
        <v>0.170503765960344</v>
      </c>
      <c r="E9" s="19" t="n">
        <v>0.136315087703559</v>
      </c>
      <c r="F9" s="19"/>
      <c r="G9" s="19" t="n">
        <v>0.230662802263555</v>
      </c>
      <c r="H9" s="19" t="n">
        <v>0.149985487091688</v>
      </c>
      <c r="I9" s="19" t="n">
        <v>0.182444496017294</v>
      </c>
      <c r="J9" s="19" t="n">
        <v>0.157370786815805</v>
      </c>
      <c r="K9" s="19" t="n">
        <v>0.135925998045743</v>
      </c>
      <c r="L9" s="19" t="n">
        <v>0.105302801364016</v>
      </c>
      <c r="M9" s="19"/>
      <c r="N9" s="19" t="n">
        <v>0.128617929413042</v>
      </c>
      <c r="O9" s="19" t="n">
        <v>0.1632186141955</v>
      </c>
      <c r="P9" s="19" t="n">
        <v>0.158773901296316</v>
      </c>
      <c r="Q9" s="19" t="n">
        <v>0.161097280942742</v>
      </c>
      <c r="R9" s="19"/>
      <c r="S9" s="19" t="n">
        <v>0.150501315954543</v>
      </c>
      <c r="T9" s="19" t="n">
        <v>0.150923577649354</v>
      </c>
      <c r="U9" s="19" t="n">
        <v>0.157833572083955</v>
      </c>
      <c r="V9" s="19" t="n">
        <v>0.170039809436761</v>
      </c>
      <c r="W9" s="19" t="n">
        <v>0.148311597208616</v>
      </c>
      <c r="X9" s="19" t="n">
        <v>0.0940697699572669</v>
      </c>
      <c r="Y9" s="19" t="n">
        <v>0.15578578416974</v>
      </c>
      <c r="Z9" s="19" t="n">
        <v>0.177787075372522</v>
      </c>
      <c r="AA9" s="19" t="n">
        <v>0.175076116840098</v>
      </c>
      <c r="AB9" s="19"/>
      <c r="AC9" s="19" t="n">
        <v>0.158429878825948</v>
      </c>
      <c r="AD9" s="19" t="n">
        <v>0.139019575473563</v>
      </c>
      <c r="AE9" s="19" t="n">
        <v>0.129342886393565</v>
      </c>
      <c r="AF9" s="19"/>
      <c r="AG9" s="19" t="n">
        <v>0.142629168907741</v>
      </c>
      <c r="AH9" s="19" t="n">
        <v>0.134930495586088</v>
      </c>
      <c r="AI9" s="19" t="n">
        <v>0.181192784376048</v>
      </c>
      <c r="AJ9" s="19" t="n">
        <v>0.295610811193609</v>
      </c>
      <c r="AK9" s="19" t="n">
        <v>0.139710146443823</v>
      </c>
      <c r="AL9" s="19"/>
      <c r="AM9" s="19" t="n">
        <v>0.162553823124013</v>
      </c>
      <c r="AN9" s="19" t="n">
        <v>0.134461915524873</v>
      </c>
      <c r="AO9" s="19" t="n">
        <v>0.186361269818702</v>
      </c>
      <c r="AP9" s="19"/>
      <c r="AQ9" s="19" t="n">
        <v>0.178069325436382</v>
      </c>
      <c r="AR9" s="19" t="n">
        <v>0.178480819061463</v>
      </c>
      <c r="AS9" s="19" t="n">
        <v>0.125756172129193</v>
      </c>
      <c r="AT9" s="19" t="n">
        <v>0.101301841111146</v>
      </c>
      <c r="AU9" s="19" t="n">
        <v>0.283420288465256</v>
      </c>
    </row>
    <row r="10">
      <c r="B10" s="20" t="s">
        <v>278</v>
      </c>
      <c r="C10" s="19" t="n">
        <v>0.777048873332752</v>
      </c>
      <c r="D10" s="19" t="n">
        <v>0.771528370277995</v>
      </c>
      <c r="E10" s="19" t="n">
        <v>0.780917514264745</v>
      </c>
      <c r="F10" s="19"/>
      <c r="G10" s="19" t="n">
        <v>0.697676108103441</v>
      </c>
      <c r="H10" s="19" t="n">
        <v>0.772471375036298</v>
      </c>
      <c r="I10" s="19" t="n">
        <v>0.725830178190236</v>
      </c>
      <c r="J10" s="19" t="n">
        <v>0.75826560046624</v>
      </c>
      <c r="K10" s="19" t="n">
        <v>0.823339747569106</v>
      </c>
      <c r="L10" s="19" t="n">
        <v>0.83394462491669</v>
      </c>
      <c r="M10" s="19"/>
      <c r="N10" s="19" t="n">
        <v>0.826906581870465</v>
      </c>
      <c r="O10" s="19" t="n">
        <v>0.773414168667914</v>
      </c>
      <c r="P10" s="19" t="n">
        <v>0.77057619070489</v>
      </c>
      <c r="Q10" s="19" t="n">
        <v>0.733640987429336</v>
      </c>
      <c r="R10" s="19"/>
      <c r="S10" s="19" t="n">
        <v>0.788317324746825</v>
      </c>
      <c r="T10" s="19" t="n">
        <v>0.787823515062767</v>
      </c>
      <c r="U10" s="19" t="n">
        <v>0.717529839104072</v>
      </c>
      <c r="V10" s="19" t="n">
        <v>0.752337084104474</v>
      </c>
      <c r="W10" s="19" t="n">
        <v>0.789550031721915</v>
      </c>
      <c r="X10" s="19" t="n">
        <v>0.793974085543729</v>
      </c>
      <c r="Y10" s="19" t="n">
        <v>0.80066028231102</v>
      </c>
      <c r="Z10" s="19" t="n">
        <v>0.736136764671464</v>
      </c>
      <c r="AA10" s="19" t="n">
        <v>0.793034383605465</v>
      </c>
      <c r="AB10" s="19"/>
      <c r="AC10" s="19" t="n">
        <v>0.775847183987442</v>
      </c>
      <c r="AD10" s="19" t="n">
        <v>0.795371604014619</v>
      </c>
      <c r="AE10" s="19" t="n">
        <v>0.791388368771566</v>
      </c>
      <c r="AF10" s="19"/>
      <c r="AG10" s="19" t="n">
        <v>0.803656069023808</v>
      </c>
      <c r="AH10" s="19" t="n">
        <v>0.793729833513134</v>
      </c>
      <c r="AI10" s="19" t="n">
        <v>0.754561539501324</v>
      </c>
      <c r="AJ10" s="19" t="n">
        <v>0.606548186876874</v>
      </c>
      <c r="AK10" s="19" t="n">
        <v>0.784527539253664</v>
      </c>
      <c r="AL10" s="19"/>
      <c r="AM10" s="19" t="n">
        <v>0.799344877237061</v>
      </c>
      <c r="AN10" s="19" t="n">
        <v>0.801446214229567</v>
      </c>
      <c r="AO10" s="19" t="n">
        <v>0.729441795297351</v>
      </c>
      <c r="AP10" s="19"/>
      <c r="AQ10" s="19" t="n">
        <v>0.732425547593552</v>
      </c>
      <c r="AR10" s="19" t="n">
        <v>0.742741745873166</v>
      </c>
      <c r="AS10" s="19" t="n">
        <v>0.812377357121627</v>
      </c>
      <c r="AT10" s="19" t="n">
        <v>0.846513671205152</v>
      </c>
      <c r="AU10" s="19" t="n">
        <v>0.687963451005763</v>
      </c>
    </row>
    <row r="11">
      <c r="B11" s="20" t="s">
        <v>88</v>
      </c>
      <c r="C11" s="21" t="n">
        <v>0.0705707348106205</v>
      </c>
      <c r="D11" s="21" t="n">
        <v>0.0579678637616619</v>
      </c>
      <c r="E11" s="21" t="n">
        <v>0.082767398031696</v>
      </c>
      <c r="F11" s="21"/>
      <c r="G11" s="21" t="n">
        <v>0.071661089633004</v>
      </c>
      <c r="H11" s="21" t="n">
        <v>0.0775431378720145</v>
      </c>
      <c r="I11" s="21" t="n">
        <v>0.0917253257924698</v>
      </c>
      <c r="J11" s="21" t="n">
        <v>0.0843636127179554</v>
      </c>
      <c r="K11" s="21" t="n">
        <v>0.0407342543851514</v>
      </c>
      <c r="L11" s="21" t="n">
        <v>0.0607525737192938</v>
      </c>
      <c r="M11" s="21"/>
      <c r="N11" s="21" t="n">
        <v>0.0444754887164932</v>
      </c>
      <c r="O11" s="21" t="n">
        <v>0.0633672171365863</v>
      </c>
      <c r="P11" s="21" t="n">
        <v>0.0706499079987937</v>
      </c>
      <c r="Q11" s="21" t="n">
        <v>0.105261731627922</v>
      </c>
      <c r="R11" s="21"/>
      <c r="S11" s="21" t="n">
        <v>0.0611813592986329</v>
      </c>
      <c r="T11" s="21" t="n">
        <v>0.0612529072878797</v>
      </c>
      <c r="U11" s="21" t="n">
        <v>0.124636588811973</v>
      </c>
      <c r="V11" s="21" t="n">
        <v>0.0776231064587651</v>
      </c>
      <c r="W11" s="21" t="n">
        <v>0.0621383710694686</v>
      </c>
      <c r="X11" s="21" t="n">
        <v>0.111956144499004</v>
      </c>
      <c r="Y11" s="21" t="n">
        <v>0.0435539335192397</v>
      </c>
      <c r="Z11" s="21" t="n">
        <v>0.0860761599560138</v>
      </c>
      <c r="AA11" s="21" t="n">
        <v>0.0318894995544373</v>
      </c>
      <c r="AB11" s="21"/>
      <c r="AC11" s="21" t="n">
        <v>0.0657229371866097</v>
      </c>
      <c r="AD11" s="21" t="n">
        <v>0.0656088205118177</v>
      </c>
      <c r="AE11" s="21" t="n">
        <v>0.0792687448348695</v>
      </c>
      <c r="AF11" s="21"/>
      <c r="AG11" s="21" t="n">
        <v>0.0537147620684512</v>
      </c>
      <c r="AH11" s="21" t="n">
        <v>0.0713396709007783</v>
      </c>
      <c r="AI11" s="21" t="n">
        <v>0.0642456761226277</v>
      </c>
      <c r="AJ11" s="21" t="n">
        <v>0.0978410019295167</v>
      </c>
      <c r="AK11" s="21" t="n">
        <v>0.0757623143025129</v>
      </c>
      <c r="AL11" s="21"/>
      <c r="AM11" s="21" t="n">
        <v>0.0381012996389263</v>
      </c>
      <c r="AN11" s="21" t="n">
        <v>0.0640918702455604</v>
      </c>
      <c r="AO11" s="21" t="n">
        <v>0.0841969348839469</v>
      </c>
      <c r="AP11" s="21"/>
      <c r="AQ11" s="21" t="n">
        <v>0.0895051269700654</v>
      </c>
      <c r="AR11" s="21" t="n">
        <v>0.0787774350653712</v>
      </c>
      <c r="AS11" s="21" t="n">
        <v>0.06186647074918</v>
      </c>
      <c r="AT11" s="21" t="n">
        <v>0.0521844876837019</v>
      </c>
      <c r="AU11" s="21" t="n">
        <v>0.0286162605289807</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104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0.15728996407871</v>
      </c>
      <c r="D9" s="19" t="n">
        <v>0.166045735338319</v>
      </c>
      <c r="E9" s="19" t="n">
        <v>0.147906223901144</v>
      </c>
      <c r="F9" s="19"/>
      <c r="G9" s="19" t="n">
        <v>0.315695587110864</v>
      </c>
      <c r="H9" s="19" t="n">
        <v>0.20425389436863</v>
      </c>
      <c r="I9" s="19" t="n">
        <v>0.148054038990079</v>
      </c>
      <c r="J9" s="19" t="n">
        <v>0.140158055237478</v>
      </c>
      <c r="K9" s="19" t="n">
        <v>0.11111825413945</v>
      </c>
      <c r="L9" s="19" t="n">
        <v>0.101331078512389</v>
      </c>
      <c r="M9" s="19"/>
      <c r="N9" s="19" t="n">
        <v>0.17226733335242</v>
      </c>
      <c r="O9" s="19" t="n">
        <v>0.159207966777711</v>
      </c>
      <c r="P9" s="19" t="n">
        <v>0.168347924930128</v>
      </c>
      <c r="Q9" s="19" t="n">
        <v>0.129497209677605</v>
      </c>
      <c r="R9" s="19"/>
      <c r="S9" s="19" t="n">
        <v>0.186989494670923</v>
      </c>
      <c r="T9" s="19" t="n">
        <v>0.127145405717397</v>
      </c>
      <c r="U9" s="19" t="n">
        <v>0.172430961108501</v>
      </c>
      <c r="V9" s="19" t="n">
        <v>0.108986105831961</v>
      </c>
      <c r="W9" s="19" t="n">
        <v>0.143540756386258</v>
      </c>
      <c r="X9" s="19" t="n">
        <v>0.186978686153614</v>
      </c>
      <c r="Y9" s="19" t="n">
        <v>0.159703737768387</v>
      </c>
      <c r="Z9" s="19" t="n">
        <v>0.14986054364565</v>
      </c>
      <c r="AA9" s="19" t="n">
        <v>0.174425515031509</v>
      </c>
      <c r="AB9" s="19"/>
      <c r="AC9" s="19" t="n">
        <v>0.147837470563749</v>
      </c>
      <c r="AD9" s="19" t="n">
        <v>0.149596018581688</v>
      </c>
      <c r="AE9" s="19" t="n">
        <v>0.159812132606646</v>
      </c>
      <c r="AF9" s="19"/>
      <c r="AG9" s="19" t="n">
        <v>0.141263973702047</v>
      </c>
      <c r="AH9" s="19" t="n">
        <v>0.188553511148351</v>
      </c>
      <c r="AI9" s="19" t="n">
        <v>0.148770894345386</v>
      </c>
      <c r="AJ9" s="19" t="n">
        <v>0.0979941377618136</v>
      </c>
      <c r="AK9" s="19" t="n">
        <v>0.138434434042029</v>
      </c>
      <c r="AL9" s="19"/>
      <c r="AM9" s="19" t="n">
        <v>0.132716347000336</v>
      </c>
      <c r="AN9" s="19" t="n">
        <v>0.18848985314406</v>
      </c>
      <c r="AO9" s="19" t="n">
        <v>0.180443319699109</v>
      </c>
      <c r="AP9" s="19"/>
      <c r="AQ9" s="19" t="n">
        <v>0.157105519001562</v>
      </c>
      <c r="AR9" s="19" t="n">
        <v>0.139954106626304</v>
      </c>
      <c r="AS9" s="19" t="n">
        <v>0.176869023395249</v>
      </c>
      <c r="AT9" s="19" t="n">
        <v>0.158803744751376</v>
      </c>
      <c r="AU9" s="19" t="n">
        <v>0.230699966949443</v>
      </c>
    </row>
    <row r="10">
      <c r="B10" s="20" t="s">
        <v>95</v>
      </c>
      <c r="C10" s="19" t="n">
        <v>0.320928614478565</v>
      </c>
      <c r="D10" s="19" t="n">
        <v>0.306632307891032</v>
      </c>
      <c r="E10" s="19" t="n">
        <v>0.333273282119713</v>
      </c>
      <c r="F10" s="19"/>
      <c r="G10" s="19" t="n">
        <v>0.35262338903113</v>
      </c>
      <c r="H10" s="19" t="n">
        <v>0.370366037576384</v>
      </c>
      <c r="I10" s="19" t="n">
        <v>0.335900838481295</v>
      </c>
      <c r="J10" s="19" t="n">
        <v>0.320942646739437</v>
      </c>
      <c r="K10" s="19" t="n">
        <v>0.293151382113452</v>
      </c>
      <c r="L10" s="19" t="n">
        <v>0.279043978620677</v>
      </c>
      <c r="M10" s="19"/>
      <c r="N10" s="19" t="n">
        <v>0.312108355614273</v>
      </c>
      <c r="O10" s="19" t="n">
        <v>0.334733778188203</v>
      </c>
      <c r="P10" s="19" t="n">
        <v>0.293737210906673</v>
      </c>
      <c r="Q10" s="19" t="n">
        <v>0.341781475860972</v>
      </c>
      <c r="R10" s="19"/>
      <c r="S10" s="19" t="n">
        <v>0.296538972975729</v>
      </c>
      <c r="T10" s="19" t="n">
        <v>0.331247668415807</v>
      </c>
      <c r="U10" s="19" t="n">
        <v>0.321704361852223</v>
      </c>
      <c r="V10" s="19" t="n">
        <v>0.374031622326991</v>
      </c>
      <c r="W10" s="19" t="n">
        <v>0.334788470039743</v>
      </c>
      <c r="X10" s="19" t="n">
        <v>0.311045897205512</v>
      </c>
      <c r="Y10" s="19" t="n">
        <v>0.321086868164238</v>
      </c>
      <c r="Z10" s="19" t="n">
        <v>0.243822235825812</v>
      </c>
      <c r="AA10" s="19" t="n">
        <v>0.319071426551429</v>
      </c>
      <c r="AB10" s="19"/>
      <c r="AC10" s="19" t="n">
        <v>0.314705658931115</v>
      </c>
      <c r="AD10" s="19" t="n">
        <v>0.326605441113379</v>
      </c>
      <c r="AE10" s="19" t="n">
        <v>0.325760143120998</v>
      </c>
      <c r="AF10" s="19"/>
      <c r="AG10" s="19" t="n">
        <v>0.290486327318556</v>
      </c>
      <c r="AH10" s="19" t="n">
        <v>0.377737507841395</v>
      </c>
      <c r="AI10" s="19" t="n">
        <v>0.282883226678565</v>
      </c>
      <c r="AJ10" s="19" t="n">
        <v>0.435517956034171</v>
      </c>
      <c r="AK10" s="19" t="n">
        <v>0.330431093439598</v>
      </c>
      <c r="AL10" s="19"/>
      <c r="AM10" s="19" t="n">
        <v>0.292866864915663</v>
      </c>
      <c r="AN10" s="19" t="n">
        <v>0.373246435583411</v>
      </c>
      <c r="AO10" s="19" t="n">
        <v>0.267823882924265</v>
      </c>
      <c r="AP10" s="19"/>
      <c r="AQ10" s="19" t="n">
        <v>0.301084952055131</v>
      </c>
      <c r="AR10" s="19" t="n">
        <v>0.338880056755617</v>
      </c>
      <c r="AS10" s="19" t="n">
        <v>0.341459437794036</v>
      </c>
      <c r="AT10" s="19" t="n">
        <v>0.314205746510056</v>
      </c>
      <c r="AU10" s="19" t="n">
        <v>0.221124604594989</v>
      </c>
    </row>
    <row r="11">
      <c r="B11" s="20" t="s">
        <v>96</v>
      </c>
      <c r="C11" s="19" t="n">
        <v>0.2867439117444</v>
      </c>
      <c r="D11" s="19" t="n">
        <v>0.285078397427062</v>
      </c>
      <c r="E11" s="19" t="n">
        <v>0.289157872028987</v>
      </c>
      <c r="F11" s="19"/>
      <c r="G11" s="19" t="n">
        <v>0.166903393607316</v>
      </c>
      <c r="H11" s="19" t="n">
        <v>0.291382333049611</v>
      </c>
      <c r="I11" s="19" t="n">
        <v>0.271569770117383</v>
      </c>
      <c r="J11" s="19" t="n">
        <v>0.301582243965653</v>
      </c>
      <c r="K11" s="19" t="n">
        <v>0.275270934114687</v>
      </c>
      <c r="L11" s="19" t="n">
        <v>0.345559061653544</v>
      </c>
      <c r="M11" s="19"/>
      <c r="N11" s="19" t="n">
        <v>0.264091297460088</v>
      </c>
      <c r="O11" s="19" t="n">
        <v>0.292862186494428</v>
      </c>
      <c r="P11" s="19" t="n">
        <v>0.299257183798822</v>
      </c>
      <c r="Q11" s="19" t="n">
        <v>0.293374748117701</v>
      </c>
      <c r="R11" s="19"/>
      <c r="S11" s="19" t="n">
        <v>0.284167963720189</v>
      </c>
      <c r="T11" s="19" t="n">
        <v>0.291246820785037</v>
      </c>
      <c r="U11" s="19" t="n">
        <v>0.300804890121594</v>
      </c>
      <c r="V11" s="19" t="n">
        <v>0.283533784601714</v>
      </c>
      <c r="W11" s="19" t="n">
        <v>0.279025062103355</v>
      </c>
      <c r="X11" s="19" t="n">
        <v>0.262147335007809</v>
      </c>
      <c r="Y11" s="19" t="n">
        <v>0.315677640363099</v>
      </c>
      <c r="Z11" s="19" t="n">
        <v>0.382280926689458</v>
      </c>
      <c r="AA11" s="19" t="n">
        <v>0.243547297468192</v>
      </c>
      <c r="AB11" s="19"/>
      <c r="AC11" s="19" t="n">
        <v>0.307197714675195</v>
      </c>
      <c r="AD11" s="19" t="n">
        <v>0.257521309488032</v>
      </c>
      <c r="AE11" s="19" t="n">
        <v>0.32457549484404</v>
      </c>
      <c r="AF11" s="19"/>
      <c r="AG11" s="19" t="n">
        <v>0.307184853426874</v>
      </c>
      <c r="AH11" s="19" t="n">
        <v>0.232256837850425</v>
      </c>
      <c r="AI11" s="19" t="n">
        <v>0.279932350722171</v>
      </c>
      <c r="AJ11" s="19" t="n">
        <v>0.140131091881183</v>
      </c>
      <c r="AK11" s="19" t="n">
        <v>0.339573030124836</v>
      </c>
      <c r="AL11" s="19"/>
      <c r="AM11" s="19" t="n">
        <v>0.286923861565188</v>
      </c>
      <c r="AN11" s="19" t="n">
        <v>0.23411436664371</v>
      </c>
      <c r="AO11" s="19" t="n">
        <v>0.277172459356844</v>
      </c>
      <c r="AP11" s="19"/>
      <c r="AQ11" s="19" t="n">
        <v>0.312784911712793</v>
      </c>
      <c r="AR11" s="19" t="n">
        <v>0.27647249062291</v>
      </c>
      <c r="AS11" s="19" t="n">
        <v>0.276284139946935</v>
      </c>
      <c r="AT11" s="19" t="n">
        <v>0.254137282092949</v>
      </c>
      <c r="AU11" s="19" t="n">
        <v>0.0405365657349231</v>
      </c>
    </row>
    <row r="12">
      <c r="B12" s="20" t="s">
        <v>97</v>
      </c>
      <c r="C12" s="19" t="n">
        <v>0.145777558589184</v>
      </c>
      <c r="D12" s="19" t="n">
        <v>0.159105130257123</v>
      </c>
      <c r="E12" s="19" t="n">
        <v>0.134159228972359</v>
      </c>
      <c r="F12" s="19"/>
      <c r="G12" s="19" t="n">
        <v>0.122973310175794</v>
      </c>
      <c r="H12" s="19" t="n">
        <v>0.10021104474987</v>
      </c>
      <c r="I12" s="19" t="n">
        <v>0.139165204904525</v>
      </c>
      <c r="J12" s="19" t="n">
        <v>0.171138279508665</v>
      </c>
      <c r="K12" s="19" t="n">
        <v>0.192501761781998</v>
      </c>
      <c r="L12" s="19" t="n">
        <v>0.143979045979891</v>
      </c>
      <c r="M12" s="19"/>
      <c r="N12" s="19" t="n">
        <v>0.178457211534318</v>
      </c>
      <c r="O12" s="19" t="n">
        <v>0.121084833740409</v>
      </c>
      <c r="P12" s="19" t="n">
        <v>0.138973775224044</v>
      </c>
      <c r="Q12" s="19" t="n">
        <v>0.143950012765257</v>
      </c>
      <c r="R12" s="19"/>
      <c r="S12" s="19" t="n">
        <v>0.155756504627011</v>
      </c>
      <c r="T12" s="19" t="n">
        <v>0.164411963187724</v>
      </c>
      <c r="U12" s="19" t="n">
        <v>0.116695115682151</v>
      </c>
      <c r="V12" s="19" t="n">
        <v>0.142023451989414</v>
      </c>
      <c r="W12" s="19" t="n">
        <v>0.139709526010685</v>
      </c>
      <c r="X12" s="19" t="n">
        <v>0.121493182626418</v>
      </c>
      <c r="Y12" s="19" t="n">
        <v>0.137381796220139</v>
      </c>
      <c r="Z12" s="19" t="n">
        <v>0.101247125646933</v>
      </c>
      <c r="AA12" s="19" t="n">
        <v>0.183023446659138</v>
      </c>
      <c r="AB12" s="19"/>
      <c r="AC12" s="19" t="n">
        <v>0.127120953925151</v>
      </c>
      <c r="AD12" s="19" t="n">
        <v>0.179443605470684</v>
      </c>
      <c r="AE12" s="19" t="n">
        <v>0.112396133207349</v>
      </c>
      <c r="AF12" s="19"/>
      <c r="AG12" s="19" t="n">
        <v>0.15451340960854</v>
      </c>
      <c r="AH12" s="19" t="n">
        <v>0.131618567509824</v>
      </c>
      <c r="AI12" s="19" t="n">
        <v>0.175909386652492</v>
      </c>
      <c r="AJ12" s="19" t="n">
        <v>0.132359517567969</v>
      </c>
      <c r="AK12" s="19" t="n">
        <v>0.106374983889336</v>
      </c>
      <c r="AL12" s="19"/>
      <c r="AM12" s="19" t="n">
        <v>0.193608674369505</v>
      </c>
      <c r="AN12" s="19" t="n">
        <v>0.137724086167848</v>
      </c>
      <c r="AO12" s="19" t="n">
        <v>0.169062141791952</v>
      </c>
      <c r="AP12" s="19"/>
      <c r="AQ12" s="19" t="n">
        <v>0.145390624313164</v>
      </c>
      <c r="AR12" s="19" t="n">
        <v>0.139823828260979</v>
      </c>
      <c r="AS12" s="19" t="n">
        <v>0.140891268754265</v>
      </c>
      <c r="AT12" s="19" t="n">
        <v>0.182315745731846</v>
      </c>
      <c r="AU12" s="19" t="n">
        <v>0.331212965057677</v>
      </c>
    </row>
    <row r="13">
      <c r="B13" s="20" t="s">
        <v>98</v>
      </c>
      <c r="C13" s="19" t="n">
        <v>0.0448146296679093</v>
      </c>
      <c r="D13" s="19" t="n">
        <v>0.0353336457221821</v>
      </c>
      <c r="E13" s="19" t="n">
        <v>0.0539419847576894</v>
      </c>
      <c r="F13" s="19"/>
      <c r="G13" s="19" t="n">
        <v>0.041804320074897</v>
      </c>
      <c r="H13" s="19" t="n">
        <v>0.0255859929580114</v>
      </c>
      <c r="I13" s="19" t="n">
        <v>0.0631728893817364</v>
      </c>
      <c r="J13" s="19" t="n">
        <v>0.0395172048285852</v>
      </c>
      <c r="K13" s="19" t="n">
        <v>0.0451141616713345</v>
      </c>
      <c r="L13" s="19" t="n">
        <v>0.0509599299135095</v>
      </c>
      <c r="M13" s="19"/>
      <c r="N13" s="19" t="n">
        <v>0.0391210853587166</v>
      </c>
      <c r="O13" s="19" t="n">
        <v>0.043123753594543</v>
      </c>
      <c r="P13" s="19" t="n">
        <v>0.0549156317342757</v>
      </c>
      <c r="Q13" s="19" t="n">
        <v>0.0401051633405897</v>
      </c>
      <c r="R13" s="19"/>
      <c r="S13" s="19" t="n">
        <v>0.0452443350363864</v>
      </c>
      <c r="T13" s="19" t="n">
        <v>0.0321755666221444</v>
      </c>
      <c r="U13" s="19" t="n">
        <v>0.0429242012221942</v>
      </c>
      <c r="V13" s="19" t="n">
        <v>0.0577986307200079</v>
      </c>
      <c r="W13" s="19" t="n">
        <v>0.0526380732676471</v>
      </c>
      <c r="X13" s="19" t="n">
        <v>0.0533290061471626</v>
      </c>
      <c r="Y13" s="19" t="n">
        <v>0.0379360473391587</v>
      </c>
      <c r="Z13" s="19" t="n">
        <v>0.0575189333269612</v>
      </c>
      <c r="AA13" s="19" t="n">
        <v>0.0389916861327736</v>
      </c>
      <c r="AB13" s="19"/>
      <c r="AC13" s="19" t="n">
        <v>0.0473872482663737</v>
      </c>
      <c r="AD13" s="19" t="n">
        <v>0.0485406267262146</v>
      </c>
      <c r="AE13" s="19" t="n">
        <v>0.0260724407962962</v>
      </c>
      <c r="AF13" s="19"/>
      <c r="AG13" s="19" t="n">
        <v>0.0547984834852268</v>
      </c>
      <c r="AH13" s="19" t="n">
        <v>0.0430675569790604</v>
      </c>
      <c r="AI13" s="19" t="n">
        <v>0.049036685239047</v>
      </c>
      <c r="AJ13" s="19" t="n">
        <v>0.0888721353667653</v>
      </c>
      <c r="AK13" s="19" t="n">
        <v>0.0295991909419595</v>
      </c>
      <c r="AL13" s="19"/>
      <c r="AM13" s="19" t="n">
        <v>0.0531718343885692</v>
      </c>
      <c r="AN13" s="19" t="n">
        <v>0.0445256352836604</v>
      </c>
      <c r="AO13" s="19" t="n">
        <v>0.0439832671155968</v>
      </c>
      <c r="AP13" s="19"/>
      <c r="AQ13" s="19" t="n">
        <v>0.0258568081642651</v>
      </c>
      <c r="AR13" s="19" t="n">
        <v>0.065402486650429</v>
      </c>
      <c r="AS13" s="19" t="n">
        <v>0.0367470730827156</v>
      </c>
      <c r="AT13" s="19" t="n">
        <v>0.0578458445442967</v>
      </c>
      <c r="AU13" s="19" t="n">
        <v>0.0791801679658545</v>
      </c>
    </row>
    <row r="14">
      <c r="B14" s="20" t="s">
        <v>88</v>
      </c>
      <c r="C14" s="19" t="n">
        <v>0.0444453214412325</v>
      </c>
      <c r="D14" s="19" t="n">
        <v>0.0478047833642825</v>
      </c>
      <c r="E14" s="19" t="n">
        <v>0.0415614082201074</v>
      </c>
      <c r="F14" s="19"/>
      <c r="G14" s="19" t="n">
        <v>0</v>
      </c>
      <c r="H14" s="19" t="n">
        <v>0.00820069729749416</v>
      </c>
      <c r="I14" s="19" t="n">
        <v>0.042137258124981</v>
      </c>
      <c r="J14" s="19" t="n">
        <v>0.0266615697201817</v>
      </c>
      <c r="K14" s="19" t="n">
        <v>0.082843506179079</v>
      </c>
      <c r="L14" s="19" t="n">
        <v>0.0791269053199891</v>
      </c>
      <c r="M14" s="19"/>
      <c r="N14" s="19" t="n">
        <v>0.0339547166801829</v>
      </c>
      <c r="O14" s="19" t="n">
        <v>0.0489874812047066</v>
      </c>
      <c r="P14" s="19" t="n">
        <v>0.0447682734060566</v>
      </c>
      <c r="Q14" s="19" t="n">
        <v>0.0512913902378755</v>
      </c>
      <c r="R14" s="19"/>
      <c r="S14" s="19" t="n">
        <v>0.0313027289697605</v>
      </c>
      <c r="T14" s="19" t="n">
        <v>0.0537725752718903</v>
      </c>
      <c r="U14" s="19" t="n">
        <v>0.0454404700133376</v>
      </c>
      <c r="V14" s="19" t="n">
        <v>0.0336264045299133</v>
      </c>
      <c r="W14" s="19" t="n">
        <v>0.0502981121923122</v>
      </c>
      <c r="X14" s="19" t="n">
        <v>0.0650058928594835</v>
      </c>
      <c r="Y14" s="19" t="n">
        <v>0.028213910144979</v>
      </c>
      <c r="Z14" s="19" t="n">
        <v>0.0652702348651858</v>
      </c>
      <c r="AA14" s="19" t="n">
        <v>0.0409406281569575</v>
      </c>
      <c r="AB14" s="19"/>
      <c r="AC14" s="19" t="n">
        <v>0.0557509536384157</v>
      </c>
      <c r="AD14" s="19" t="n">
        <v>0.038292998620003</v>
      </c>
      <c r="AE14" s="19" t="n">
        <v>0.0513836554246705</v>
      </c>
      <c r="AF14" s="19"/>
      <c r="AG14" s="19" t="n">
        <v>0.0517529524587555</v>
      </c>
      <c r="AH14" s="19" t="n">
        <v>0.0267660186709446</v>
      </c>
      <c r="AI14" s="19" t="n">
        <v>0.0634674563623386</v>
      </c>
      <c r="AJ14" s="19" t="n">
        <v>0.105125161388097</v>
      </c>
      <c r="AK14" s="19" t="n">
        <v>0.0555872675622412</v>
      </c>
      <c r="AL14" s="19"/>
      <c r="AM14" s="19" t="n">
        <v>0.0407124177607387</v>
      </c>
      <c r="AN14" s="19" t="n">
        <v>0.0218996231773111</v>
      </c>
      <c r="AO14" s="19" t="n">
        <v>0.0615149291122336</v>
      </c>
      <c r="AP14" s="19"/>
      <c r="AQ14" s="19" t="n">
        <v>0.0577771847530849</v>
      </c>
      <c r="AR14" s="19" t="n">
        <v>0.0394670310837618</v>
      </c>
      <c r="AS14" s="19" t="n">
        <v>0.0277490570268</v>
      </c>
      <c r="AT14" s="19" t="n">
        <v>0.0326916363694761</v>
      </c>
      <c r="AU14" s="19" t="n">
        <v>0.0972457296971132</v>
      </c>
    </row>
    <row r="15">
      <c r="B15" s="20" t="s">
        <v>99</v>
      </c>
      <c r="C15" s="23" t="n">
        <v>0.478218578557275</v>
      </c>
      <c r="D15" s="23" t="n">
        <v>0.47267804322935</v>
      </c>
      <c r="E15" s="23" t="n">
        <v>0.481179506020857</v>
      </c>
      <c r="F15" s="23"/>
      <c r="G15" s="23" t="n">
        <v>0.668318976141993</v>
      </c>
      <c r="H15" s="23" t="n">
        <v>0.574619931945014</v>
      </c>
      <c r="I15" s="23" t="n">
        <v>0.483954877471374</v>
      </c>
      <c r="J15" s="23" t="n">
        <v>0.461100701976915</v>
      </c>
      <c r="K15" s="23" t="n">
        <v>0.404269636252902</v>
      </c>
      <c r="L15" s="23" t="n">
        <v>0.380375057133066</v>
      </c>
      <c r="M15" s="23"/>
      <c r="N15" s="23" t="n">
        <v>0.484375688966694</v>
      </c>
      <c r="O15" s="23" t="n">
        <v>0.493941744965914</v>
      </c>
      <c r="P15" s="23" t="n">
        <v>0.462085135836801</v>
      </c>
      <c r="Q15" s="23" t="n">
        <v>0.471278685538577</v>
      </c>
      <c r="R15" s="23"/>
      <c r="S15" s="23" t="n">
        <v>0.483528467646653</v>
      </c>
      <c r="T15" s="23" t="n">
        <v>0.458393074133204</v>
      </c>
      <c r="U15" s="23" t="n">
        <v>0.494135322960723</v>
      </c>
      <c r="V15" s="23" t="n">
        <v>0.483017728158952</v>
      </c>
      <c r="W15" s="23" t="n">
        <v>0.478329226426001</v>
      </c>
      <c r="X15" s="23" t="n">
        <v>0.498024583359127</v>
      </c>
      <c r="Y15" s="23" t="n">
        <v>0.480790605932624</v>
      </c>
      <c r="Z15" s="23" t="n">
        <v>0.393682779471462</v>
      </c>
      <c r="AA15" s="23" t="n">
        <v>0.493496941582938</v>
      </c>
      <c r="AB15" s="23"/>
      <c r="AC15" s="23" t="n">
        <v>0.462543129494864</v>
      </c>
      <c r="AD15" s="23" t="n">
        <v>0.476201459695067</v>
      </c>
      <c r="AE15" s="23" t="n">
        <v>0.485572275727644</v>
      </c>
      <c r="AF15" s="23"/>
      <c r="AG15" s="23" t="n">
        <v>0.431750301020603</v>
      </c>
      <c r="AH15" s="23" t="n">
        <v>0.566291018989746</v>
      </c>
      <c r="AI15" s="23" t="n">
        <v>0.431654121023952</v>
      </c>
      <c r="AJ15" s="23" t="n">
        <v>0.533512093795984</v>
      </c>
      <c r="AK15" s="23" t="n">
        <v>0.468865527481627</v>
      </c>
      <c r="AL15" s="23"/>
      <c r="AM15" s="23" t="n">
        <v>0.425583211915999</v>
      </c>
      <c r="AN15" s="23" t="n">
        <v>0.561736288727471</v>
      </c>
      <c r="AO15" s="23" t="n">
        <v>0.448267202623374</v>
      </c>
      <c r="AP15" s="23"/>
      <c r="AQ15" s="23" t="n">
        <v>0.458190471056693</v>
      </c>
      <c r="AR15" s="23" t="n">
        <v>0.478834163381921</v>
      </c>
      <c r="AS15" s="23" t="n">
        <v>0.518328461189285</v>
      </c>
      <c r="AT15" s="23" t="n">
        <v>0.473009491261431</v>
      </c>
      <c r="AU15" s="23" t="n">
        <v>0.451824571544432</v>
      </c>
    </row>
    <row r="16">
      <c r="B16" s="20" t="s">
        <v>100</v>
      </c>
      <c r="C16" s="23" t="n">
        <v>0.190592188257094</v>
      </c>
      <c r="D16" s="23" t="n">
        <v>0.194438775979305</v>
      </c>
      <c r="E16" s="23" t="n">
        <v>0.188101213730048</v>
      </c>
      <c r="F16" s="23"/>
      <c r="G16" s="23" t="n">
        <v>0.164777630250691</v>
      </c>
      <c r="H16" s="23" t="n">
        <v>0.125797037707881</v>
      </c>
      <c r="I16" s="23" t="n">
        <v>0.202338094286262</v>
      </c>
      <c r="J16" s="23" t="n">
        <v>0.21065548433725</v>
      </c>
      <c r="K16" s="23" t="n">
        <v>0.237615923453333</v>
      </c>
      <c r="L16" s="23" t="n">
        <v>0.194938975893401</v>
      </c>
      <c r="M16" s="23"/>
      <c r="N16" s="23" t="n">
        <v>0.217578296893035</v>
      </c>
      <c r="O16" s="23" t="n">
        <v>0.164208587334952</v>
      </c>
      <c r="P16" s="23" t="n">
        <v>0.193889406958319</v>
      </c>
      <c r="Q16" s="23" t="n">
        <v>0.184055176105847</v>
      </c>
      <c r="R16" s="23"/>
      <c r="S16" s="23" t="n">
        <v>0.201000839663398</v>
      </c>
      <c r="T16" s="23" t="n">
        <v>0.196587529809869</v>
      </c>
      <c r="U16" s="23" t="n">
        <v>0.159619316904345</v>
      </c>
      <c r="V16" s="23" t="n">
        <v>0.199822082709421</v>
      </c>
      <c r="W16" s="23" t="n">
        <v>0.192347599278332</v>
      </c>
      <c r="X16" s="23" t="n">
        <v>0.174822188773581</v>
      </c>
      <c r="Y16" s="23" t="n">
        <v>0.175317843559298</v>
      </c>
      <c r="Z16" s="23" t="n">
        <v>0.158766058973894</v>
      </c>
      <c r="AA16" s="23" t="n">
        <v>0.222015132791912</v>
      </c>
      <c r="AB16" s="23"/>
      <c r="AC16" s="23" t="n">
        <v>0.174508202191525</v>
      </c>
      <c r="AD16" s="23" t="n">
        <v>0.227984232196899</v>
      </c>
      <c r="AE16" s="23" t="n">
        <v>0.138468574003646</v>
      </c>
      <c r="AF16" s="23"/>
      <c r="AG16" s="23" t="n">
        <v>0.209311893093767</v>
      </c>
      <c r="AH16" s="23" t="n">
        <v>0.174686124488885</v>
      </c>
      <c r="AI16" s="23" t="n">
        <v>0.224946071891538</v>
      </c>
      <c r="AJ16" s="23" t="n">
        <v>0.221231652934735</v>
      </c>
      <c r="AK16" s="23" t="n">
        <v>0.135974174831295</v>
      </c>
      <c r="AL16" s="23"/>
      <c r="AM16" s="23" t="n">
        <v>0.246780508758074</v>
      </c>
      <c r="AN16" s="23" t="n">
        <v>0.182249721451508</v>
      </c>
      <c r="AO16" s="23" t="n">
        <v>0.213045408907548</v>
      </c>
      <c r="AP16" s="23"/>
      <c r="AQ16" s="23" t="n">
        <v>0.17124743247743</v>
      </c>
      <c r="AR16" s="23" t="n">
        <v>0.205226314911408</v>
      </c>
      <c r="AS16" s="23" t="n">
        <v>0.17763834183698</v>
      </c>
      <c r="AT16" s="23" t="n">
        <v>0.240161590276143</v>
      </c>
      <c r="AU16" s="23" t="n">
        <v>0.410393133023531</v>
      </c>
    </row>
    <row r="17">
      <c r="B17" s="20" t="s">
        <v>101</v>
      </c>
      <c r="C17" s="24" t="n">
        <v>0.287626390300181</v>
      </c>
      <c r="D17" s="24" t="n">
        <v>0.278239267250045</v>
      </c>
      <c r="E17" s="24" t="n">
        <v>0.293078292290809</v>
      </c>
      <c r="F17" s="24"/>
      <c r="G17" s="24" t="n">
        <v>0.503541345891302</v>
      </c>
      <c r="H17" s="24" t="n">
        <v>0.448822894237133</v>
      </c>
      <c r="I17" s="24" t="n">
        <v>0.281616783185112</v>
      </c>
      <c r="J17" s="24" t="n">
        <v>0.250445217639665</v>
      </c>
      <c r="K17" s="24" t="n">
        <v>0.166653712799569</v>
      </c>
      <c r="L17" s="24" t="n">
        <v>0.185436081239665</v>
      </c>
      <c r="M17" s="24"/>
      <c r="N17" s="24" t="n">
        <v>0.266797392073658</v>
      </c>
      <c r="O17" s="24" t="n">
        <v>0.329733157630962</v>
      </c>
      <c r="P17" s="24" t="n">
        <v>0.268195728878482</v>
      </c>
      <c r="Q17" s="24" t="n">
        <v>0.28722350943273</v>
      </c>
      <c r="R17" s="24"/>
      <c r="S17" s="24" t="n">
        <v>0.282527627983255</v>
      </c>
      <c r="T17" s="24" t="n">
        <v>0.261805544323335</v>
      </c>
      <c r="U17" s="24" t="n">
        <v>0.334516006056378</v>
      </c>
      <c r="V17" s="24" t="n">
        <v>0.28319564544953</v>
      </c>
      <c r="W17" s="24" t="n">
        <v>0.28598162714767</v>
      </c>
      <c r="X17" s="24" t="n">
        <v>0.323202394585546</v>
      </c>
      <c r="Y17" s="24" t="n">
        <v>0.305472762373327</v>
      </c>
      <c r="Z17" s="24" t="n">
        <v>0.234916720497568</v>
      </c>
      <c r="AA17" s="24" t="n">
        <v>0.271481808791026</v>
      </c>
      <c r="AB17" s="24"/>
      <c r="AC17" s="24" t="n">
        <v>0.28803492730334</v>
      </c>
      <c r="AD17" s="24" t="n">
        <v>0.248217227498168</v>
      </c>
      <c r="AE17" s="24" t="n">
        <v>0.347103701723998</v>
      </c>
      <c r="AF17" s="24"/>
      <c r="AG17" s="24" t="n">
        <v>0.222438407926836</v>
      </c>
      <c r="AH17" s="24" t="n">
        <v>0.391604894500861</v>
      </c>
      <c r="AI17" s="24" t="n">
        <v>0.206708049132413</v>
      </c>
      <c r="AJ17" s="24" t="n">
        <v>0.31228044086125</v>
      </c>
      <c r="AK17" s="24" t="n">
        <v>0.332891352650332</v>
      </c>
      <c r="AL17" s="24"/>
      <c r="AM17" s="24" t="n">
        <v>0.178802703157926</v>
      </c>
      <c r="AN17" s="24" t="n">
        <v>0.379486567275963</v>
      </c>
      <c r="AO17" s="24" t="n">
        <v>0.235221793715826</v>
      </c>
      <c r="AP17" s="24"/>
      <c r="AQ17" s="24" t="n">
        <v>0.286943038579263</v>
      </c>
      <c r="AR17" s="24" t="n">
        <v>0.273607848470513</v>
      </c>
      <c r="AS17" s="24" t="n">
        <v>0.340690119352305</v>
      </c>
      <c r="AT17" s="24" t="n">
        <v>0.232847900985288</v>
      </c>
      <c r="AU17" s="24" t="n">
        <v>0.0414314385209006</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283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277</v>
      </c>
      <c r="C9" s="19" t="n">
        <v>0.309290512374709</v>
      </c>
      <c r="D9" s="19" t="n">
        <v>0.33160362150003</v>
      </c>
      <c r="E9" s="19" t="n">
        <v>0.289300332866199</v>
      </c>
      <c r="F9" s="19"/>
      <c r="G9" s="19" t="n">
        <v>0.206861251379407</v>
      </c>
      <c r="H9" s="19" t="n">
        <v>0.181500830432454</v>
      </c>
      <c r="I9" s="19" t="n">
        <v>0.32709099712846</v>
      </c>
      <c r="J9" s="19" t="n">
        <v>0.37399507535803</v>
      </c>
      <c r="K9" s="19" t="n">
        <v>0.382818214224934</v>
      </c>
      <c r="L9" s="19" t="n">
        <v>0.34014395296311</v>
      </c>
      <c r="M9" s="19"/>
      <c r="N9" s="19" t="n">
        <v>0.313318527444926</v>
      </c>
      <c r="O9" s="19" t="n">
        <v>0.332886666794797</v>
      </c>
      <c r="P9" s="19" t="n">
        <v>0.262062182333982</v>
      </c>
      <c r="Q9" s="19" t="n">
        <v>0.323770060706272</v>
      </c>
      <c r="R9" s="19"/>
      <c r="S9" s="19" t="n">
        <v>0.236723256414318</v>
      </c>
      <c r="T9" s="19" t="n">
        <v>0.352800017873109</v>
      </c>
      <c r="U9" s="19" t="n">
        <v>0.350640903680363</v>
      </c>
      <c r="V9" s="19" t="n">
        <v>0.305470969433296</v>
      </c>
      <c r="W9" s="19" t="n">
        <v>0.345982854185856</v>
      </c>
      <c r="X9" s="19" t="n">
        <v>0.257921846725511</v>
      </c>
      <c r="Y9" s="19" t="n">
        <v>0.321508428712477</v>
      </c>
      <c r="Z9" s="19" t="n">
        <v>0.286353983971457</v>
      </c>
      <c r="AA9" s="19" t="n">
        <v>0.329238920435843</v>
      </c>
      <c r="AB9" s="19"/>
      <c r="AC9" s="19" t="n">
        <v>0.35008817047309</v>
      </c>
      <c r="AD9" s="19" t="n">
        <v>0.292536414352494</v>
      </c>
      <c r="AE9" s="19" t="n">
        <v>0.304604018912477</v>
      </c>
      <c r="AF9" s="19"/>
      <c r="AG9" s="19" t="n">
        <v>0.353129683625375</v>
      </c>
      <c r="AH9" s="19" t="n">
        <v>0.260582263991367</v>
      </c>
      <c r="AI9" s="19" t="n">
        <v>0.40894969584887</v>
      </c>
      <c r="AJ9" s="19" t="n">
        <v>0.381059933188157</v>
      </c>
      <c r="AK9" s="19" t="n">
        <v>0.277463216811145</v>
      </c>
      <c r="AL9" s="19"/>
      <c r="AM9" s="19" t="n">
        <v>0.348825927201868</v>
      </c>
      <c r="AN9" s="19" t="n">
        <v>0.274350146579773</v>
      </c>
      <c r="AO9" s="19" t="n">
        <v>0.369497297451148</v>
      </c>
      <c r="AP9" s="19"/>
      <c r="AQ9" s="19" t="n">
        <v>0.331937916777301</v>
      </c>
      <c r="AR9" s="19" t="n">
        <v>0.318665778920641</v>
      </c>
      <c r="AS9" s="19" t="n">
        <v>0.296311531201442</v>
      </c>
      <c r="AT9" s="19" t="n">
        <v>0.249877236716012</v>
      </c>
      <c r="AU9" s="19" t="n">
        <v>0.187014178897399</v>
      </c>
    </row>
    <row r="10">
      <c r="B10" s="20" t="s">
        <v>278</v>
      </c>
      <c r="C10" s="19" t="n">
        <v>0.596857862605555</v>
      </c>
      <c r="D10" s="19" t="n">
        <v>0.575349121476219</v>
      </c>
      <c r="E10" s="19" t="n">
        <v>0.615550849564794</v>
      </c>
      <c r="F10" s="19"/>
      <c r="G10" s="19" t="n">
        <v>0.721167671050059</v>
      </c>
      <c r="H10" s="19" t="n">
        <v>0.736834738801147</v>
      </c>
      <c r="I10" s="19" t="n">
        <v>0.568889536031744</v>
      </c>
      <c r="J10" s="19" t="n">
        <v>0.514236285369762</v>
      </c>
      <c r="K10" s="19" t="n">
        <v>0.515269514806088</v>
      </c>
      <c r="L10" s="19" t="n">
        <v>0.572558703601596</v>
      </c>
      <c r="M10" s="19"/>
      <c r="N10" s="19" t="n">
        <v>0.61573904417427</v>
      </c>
      <c r="O10" s="19" t="n">
        <v>0.56931579898494</v>
      </c>
      <c r="P10" s="19" t="n">
        <v>0.648726410209036</v>
      </c>
      <c r="Q10" s="19" t="n">
        <v>0.558313519128267</v>
      </c>
      <c r="R10" s="19"/>
      <c r="S10" s="19" t="n">
        <v>0.664294814029122</v>
      </c>
      <c r="T10" s="19" t="n">
        <v>0.534090313269832</v>
      </c>
      <c r="U10" s="19" t="n">
        <v>0.535346757489416</v>
      </c>
      <c r="V10" s="19" t="n">
        <v>0.600223464098323</v>
      </c>
      <c r="W10" s="19" t="n">
        <v>0.600304704711341</v>
      </c>
      <c r="X10" s="19" t="n">
        <v>0.613642577928112</v>
      </c>
      <c r="Y10" s="19" t="n">
        <v>0.586338212964087</v>
      </c>
      <c r="Z10" s="19" t="n">
        <v>0.665120794274152</v>
      </c>
      <c r="AA10" s="19" t="n">
        <v>0.606503708612105</v>
      </c>
      <c r="AB10" s="19"/>
      <c r="AC10" s="19" t="n">
        <v>0.542586512505018</v>
      </c>
      <c r="AD10" s="19" t="n">
        <v>0.627310449391916</v>
      </c>
      <c r="AE10" s="19" t="n">
        <v>0.61020272920953</v>
      </c>
      <c r="AF10" s="19"/>
      <c r="AG10" s="19" t="n">
        <v>0.557145738104592</v>
      </c>
      <c r="AH10" s="19" t="n">
        <v>0.649271738432202</v>
      </c>
      <c r="AI10" s="19" t="n">
        <v>0.509286396628636</v>
      </c>
      <c r="AJ10" s="19" t="n">
        <v>0.556324462808974</v>
      </c>
      <c r="AK10" s="19" t="n">
        <v>0.619627186774005</v>
      </c>
      <c r="AL10" s="19"/>
      <c r="AM10" s="19" t="n">
        <v>0.587581254626935</v>
      </c>
      <c r="AN10" s="19" t="n">
        <v>0.632816194685356</v>
      </c>
      <c r="AO10" s="19" t="n">
        <v>0.55677139863559</v>
      </c>
      <c r="AP10" s="19"/>
      <c r="AQ10" s="19" t="n">
        <v>0.553222900339968</v>
      </c>
      <c r="AR10" s="19" t="n">
        <v>0.592088759322949</v>
      </c>
      <c r="AS10" s="19" t="n">
        <v>0.627723123329924</v>
      </c>
      <c r="AT10" s="19" t="n">
        <v>0.663052888012956</v>
      </c>
      <c r="AU10" s="19" t="n">
        <v>0.623074532723317</v>
      </c>
    </row>
    <row r="11">
      <c r="B11" s="20" t="s">
        <v>88</v>
      </c>
      <c r="C11" s="21" t="n">
        <v>0.0938516250197365</v>
      </c>
      <c r="D11" s="21" t="n">
        <v>0.093047257023751</v>
      </c>
      <c r="E11" s="21" t="n">
        <v>0.0951488175690063</v>
      </c>
      <c r="F11" s="21"/>
      <c r="G11" s="21" t="n">
        <v>0.071971077570534</v>
      </c>
      <c r="H11" s="21" t="n">
        <v>0.0816644307663983</v>
      </c>
      <c r="I11" s="21" t="n">
        <v>0.104019466839796</v>
      </c>
      <c r="J11" s="21" t="n">
        <v>0.111768639272208</v>
      </c>
      <c r="K11" s="21" t="n">
        <v>0.101912270968978</v>
      </c>
      <c r="L11" s="21" t="n">
        <v>0.087297343435294</v>
      </c>
      <c r="M11" s="21"/>
      <c r="N11" s="21" t="n">
        <v>0.070942428380804</v>
      </c>
      <c r="O11" s="21" t="n">
        <v>0.0977975342202632</v>
      </c>
      <c r="P11" s="21" t="n">
        <v>0.0892114074569824</v>
      </c>
      <c r="Q11" s="21" t="n">
        <v>0.117916420165461</v>
      </c>
      <c r="R11" s="21"/>
      <c r="S11" s="21" t="n">
        <v>0.09898192955656</v>
      </c>
      <c r="T11" s="21" t="n">
        <v>0.11310966885706</v>
      </c>
      <c r="U11" s="21" t="n">
        <v>0.114012338830221</v>
      </c>
      <c r="V11" s="21" t="n">
        <v>0.0943055664683817</v>
      </c>
      <c r="W11" s="21" t="n">
        <v>0.0537124411028033</v>
      </c>
      <c r="X11" s="21" t="n">
        <v>0.128435575346377</v>
      </c>
      <c r="Y11" s="21" t="n">
        <v>0.0921533583234362</v>
      </c>
      <c r="Z11" s="21" t="n">
        <v>0.0485252217543916</v>
      </c>
      <c r="AA11" s="21" t="n">
        <v>0.0642573709520524</v>
      </c>
      <c r="AB11" s="21"/>
      <c r="AC11" s="21" t="n">
        <v>0.107325317021892</v>
      </c>
      <c r="AD11" s="21" t="n">
        <v>0.0801531362555904</v>
      </c>
      <c r="AE11" s="21" t="n">
        <v>0.0851932518779934</v>
      </c>
      <c r="AF11" s="21"/>
      <c r="AG11" s="21" t="n">
        <v>0.0897245782700332</v>
      </c>
      <c r="AH11" s="21" t="n">
        <v>0.0901459975764305</v>
      </c>
      <c r="AI11" s="21" t="n">
        <v>0.0817639075224938</v>
      </c>
      <c r="AJ11" s="21" t="n">
        <v>0.0626156040028686</v>
      </c>
      <c r="AK11" s="21" t="n">
        <v>0.10290959641485</v>
      </c>
      <c r="AL11" s="21"/>
      <c r="AM11" s="21" t="n">
        <v>0.0635928181711965</v>
      </c>
      <c r="AN11" s="21" t="n">
        <v>0.0928336587348705</v>
      </c>
      <c r="AO11" s="21" t="n">
        <v>0.073731303913262</v>
      </c>
      <c r="AP11" s="21"/>
      <c r="AQ11" s="21" t="n">
        <v>0.114839182882731</v>
      </c>
      <c r="AR11" s="21" t="n">
        <v>0.0892454617564101</v>
      </c>
      <c r="AS11" s="21" t="n">
        <v>0.0759653454686339</v>
      </c>
      <c r="AT11" s="21" t="n">
        <v>0.0870698752710318</v>
      </c>
      <c r="AU11" s="21" t="n">
        <v>0.189911288379284</v>
      </c>
    </row>
    <row r="12">
      <c r="B12" s="18"/>
    </row>
    <row r="13">
      <c r="B13" t="s">
        <v>80</v>
      </c>
    </row>
    <row r="14">
      <c r="B14" t="s">
        <v>81</v>
      </c>
    </row>
    <row r="16">
      <c r="B1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291</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284</v>
      </c>
      <c r="C9" s="19" t="n">
        <v>0.291876058695867</v>
      </c>
      <c r="D9" s="19" t="n">
        <v>0.326065208359493</v>
      </c>
      <c r="E9" s="19" t="n">
        <v>0.260749185251201</v>
      </c>
      <c r="F9" s="19"/>
      <c r="G9" s="19" t="n">
        <v>0.237949242553928</v>
      </c>
      <c r="H9" s="19" t="n">
        <v>0.232439876981917</v>
      </c>
      <c r="I9" s="19" t="n">
        <v>0.279505355829969</v>
      </c>
      <c r="J9" s="19" t="n">
        <v>0.276323912563048</v>
      </c>
      <c r="K9" s="19" t="n">
        <v>0.337908503636134</v>
      </c>
      <c r="L9" s="19" t="n">
        <v>0.347959285076126</v>
      </c>
      <c r="M9" s="19"/>
      <c r="N9" s="19" t="n">
        <v>0.330700196273457</v>
      </c>
      <c r="O9" s="19" t="n">
        <v>0.257918394578101</v>
      </c>
      <c r="P9" s="19" t="n">
        <v>0.288330351633314</v>
      </c>
      <c r="Q9" s="19" t="n">
        <v>0.286174156777175</v>
      </c>
      <c r="R9" s="19"/>
      <c r="S9" s="19" t="n">
        <v>0.322232972857675</v>
      </c>
      <c r="T9" s="19" t="n">
        <v>0.268998782147255</v>
      </c>
      <c r="U9" s="19" t="n">
        <v>0.19843249083021</v>
      </c>
      <c r="V9" s="19" t="n">
        <v>0.296219039606904</v>
      </c>
      <c r="W9" s="19" t="n">
        <v>0.283157648736649</v>
      </c>
      <c r="X9" s="19" t="n">
        <v>0.304801759438936</v>
      </c>
      <c r="Y9" s="19" t="n">
        <v>0.312782286773472</v>
      </c>
      <c r="Z9" s="19" t="n">
        <v>0.314375188925479</v>
      </c>
      <c r="AA9" s="19" t="n">
        <v>0.324947303120796</v>
      </c>
      <c r="AB9" s="19"/>
      <c r="AC9" s="19" t="n">
        <v>0.328664233516258</v>
      </c>
      <c r="AD9" s="19" t="n">
        <v>0.285859688645209</v>
      </c>
      <c r="AE9" s="19" t="n">
        <v>0.253862936286541</v>
      </c>
      <c r="AF9" s="19"/>
      <c r="AG9" s="19" t="n">
        <v>0.367162966124196</v>
      </c>
      <c r="AH9" s="19" t="n">
        <v>0.227632982821835</v>
      </c>
      <c r="AI9" s="19" t="n">
        <v>0.215317687771023</v>
      </c>
      <c r="AJ9" s="19" t="n">
        <v>0.315510647098812</v>
      </c>
      <c r="AK9" s="19" t="n">
        <v>0.273288749982816</v>
      </c>
      <c r="AL9" s="19"/>
      <c r="AM9" s="19" t="n">
        <v>0.392384280762991</v>
      </c>
      <c r="AN9" s="19" t="n">
        <v>0.269478844750959</v>
      </c>
      <c r="AO9" s="19" t="n">
        <v>0.235552131633013</v>
      </c>
      <c r="AP9" s="19"/>
      <c r="AQ9" s="19" t="n">
        <v>0.280421383266265</v>
      </c>
      <c r="AR9" s="19" t="n">
        <v>0.282322182266194</v>
      </c>
      <c r="AS9" s="19" t="n">
        <v>0.279524395489639</v>
      </c>
      <c r="AT9" s="19" t="n">
        <v>0.337284394417246</v>
      </c>
      <c r="AU9" s="19" t="n">
        <v>0.450245229629079</v>
      </c>
    </row>
    <row r="10">
      <c r="B10" s="20" t="s">
        <v>285</v>
      </c>
      <c r="C10" s="19" t="n">
        <v>0.359671543297282</v>
      </c>
      <c r="D10" s="19" t="n">
        <v>0.373532534166829</v>
      </c>
      <c r="E10" s="19" t="n">
        <v>0.345562017400428</v>
      </c>
      <c r="F10" s="19"/>
      <c r="G10" s="19" t="n">
        <v>0.3145369176999</v>
      </c>
      <c r="H10" s="19" t="n">
        <v>0.414489679545339</v>
      </c>
      <c r="I10" s="19" t="n">
        <v>0.394448798463542</v>
      </c>
      <c r="J10" s="19" t="n">
        <v>0.335983175009969</v>
      </c>
      <c r="K10" s="19" t="n">
        <v>0.346048239500683</v>
      </c>
      <c r="L10" s="19" t="n">
        <v>0.342198481290168</v>
      </c>
      <c r="M10" s="19"/>
      <c r="N10" s="19" t="n">
        <v>0.356912657765336</v>
      </c>
      <c r="O10" s="19" t="n">
        <v>0.358865450133133</v>
      </c>
      <c r="P10" s="19" t="n">
        <v>0.362199648532893</v>
      </c>
      <c r="Q10" s="19" t="n">
        <v>0.363549841434999</v>
      </c>
      <c r="R10" s="19"/>
      <c r="S10" s="19" t="n">
        <v>0.327499262657889</v>
      </c>
      <c r="T10" s="19" t="n">
        <v>0.34103688481991</v>
      </c>
      <c r="U10" s="19" t="n">
        <v>0.382056127518738</v>
      </c>
      <c r="V10" s="19" t="n">
        <v>0.394160622555552</v>
      </c>
      <c r="W10" s="19" t="n">
        <v>0.406498030940642</v>
      </c>
      <c r="X10" s="19" t="n">
        <v>0.372248652434923</v>
      </c>
      <c r="Y10" s="19" t="n">
        <v>0.364011102108536</v>
      </c>
      <c r="Z10" s="19" t="n">
        <v>0.323581218667012</v>
      </c>
      <c r="AA10" s="19" t="n">
        <v>0.343696557103848</v>
      </c>
      <c r="AB10" s="19"/>
      <c r="AC10" s="19" t="n">
        <v>0.360227724948946</v>
      </c>
      <c r="AD10" s="19" t="n">
        <v>0.3595613776839</v>
      </c>
      <c r="AE10" s="19" t="n">
        <v>0.387913617180924</v>
      </c>
      <c r="AF10" s="19"/>
      <c r="AG10" s="19" t="n">
        <v>0.349456915904806</v>
      </c>
      <c r="AH10" s="19" t="n">
        <v>0.410754108362498</v>
      </c>
      <c r="AI10" s="19" t="n">
        <v>0.363534289679748</v>
      </c>
      <c r="AJ10" s="19" t="n">
        <v>0.291332465454679</v>
      </c>
      <c r="AK10" s="19" t="n">
        <v>0.351536079222977</v>
      </c>
      <c r="AL10" s="19"/>
      <c r="AM10" s="19" t="n">
        <v>0.35140953294861</v>
      </c>
      <c r="AN10" s="19" t="n">
        <v>0.385930526670269</v>
      </c>
      <c r="AO10" s="19" t="n">
        <v>0.336178229339173</v>
      </c>
      <c r="AP10" s="19"/>
      <c r="AQ10" s="19" t="n">
        <v>0.377569163006441</v>
      </c>
      <c r="AR10" s="19" t="n">
        <v>0.365517828829982</v>
      </c>
      <c r="AS10" s="19" t="n">
        <v>0.348127194401066</v>
      </c>
      <c r="AT10" s="19" t="n">
        <v>0.358712863231349</v>
      </c>
      <c r="AU10" s="19" t="n">
        <v>0.264943813835007</v>
      </c>
    </row>
    <row r="11">
      <c r="B11" s="20" t="s">
        <v>286</v>
      </c>
      <c r="C11" s="19" t="n">
        <v>0.150467630746238</v>
      </c>
      <c r="D11" s="19" t="n">
        <v>0.12951222162731</v>
      </c>
      <c r="E11" s="19" t="n">
        <v>0.170131392744408</v>
      </c>
      <c r="F11" s="19"/>
      <c r="G11" s="19" t="n">
        <v>0.0991943330811054</v>
      </c>
      <c r="H11" s="19" t="n">
        <v>0.196921912069992</v>
      </c>
      <c r="I11" s="19" t="n">
        <v>0.137753440623517</v>
      </c>
      <c r="J11" s="19" t="n">
        <v>0.161654360244034</v>
      </c>
      <c r="K11" s="19" t="n">
        <v>0.124081423787843</v>
      </c>
      <c r="L11" s="19" t="n">
        <v>0.158780360667411</v>
      </c>
      <c r="M11" s="19"/>
      <c r="N11" s="19" t="n">
        <v>0.114285462695845</v>
      </c>
      <c r="O11" s="19" t="n">
        <v>0.1462389922961</v>
      </c>
      <c r="P11" s="19" t="n">
        <v>0.177316410258574</v>
      </c>
      <c r="Q11" s="19" t="n">
        <v>0.169715437387704</v>
      </c>
      <c r="R11" s="19"/>
      <c r="S11" s="19" t="n">
        <v>0.184777678466297</v>
      </c>
      <c r="T11" s="19" t="n">
        <v>0.189242907239034</v>
      </c>
      <c r="U11" s="19" t="n">
        <v>0.158578027384798</v>
      </c>
      <c r="V11" s="19" t="n">
        <v>0.10243543538582</v>
      </c>
      <c r="W11" s="19" t="n">
        <v>0.102380162417428</v>
      </c>
      <c r="X11" s="19" t="n">
        <v>0.132141205591256</v>
      </c>
      <c r="Y11" s="19" t="n">
        <v>0.149665945715993</v>
      </c>
      <c r="Z11" s="19" t="n">
        <v>0.181154739067933</v>
      </c>
      <c r="AA11" s="19" t="n">
        <v>0.130974982568585</v>
      </c>
      <c r="AB11" s="19"/>
      <c r="AC11" s="19" t="n">
        <v>0.144672488022019</v>
      </c>
      <c r="AD11" s="19" t="n">
        <v>0.148732044577238</v>
      </c>
      <c r="AE11" s="19" t="n">
        <v>0.173126093556511</v>
      </c>
      <c r="AF11" s="19"/>
      <c r="AG11" s="19" t="n">
        <v>0.130488836008266</v>
      </c>
      <c r="AH11" s="19" t="n">
        <v>0.147817527617427</v>
      </c>
      <c r="AI11" s="19" t="n">
        <v>0.189591841694614</v>
      </c>
      <c r="AJ11" s="19" t="n">
        <v>0.1382289115795</v>
      </c>
      <c r="AK11" s="19" t="n">
        <v>0.181750087212643</v>
      </c>
      <c r="AL11" s="19"/>
      <c r="AM11" s="19" t="n">
        <v>0.137813830138705</v>
      </c>
      <c r="AN11" s="19" t="n">
        <v>0.130909459601942</v>
      </c>
      <c r="AO11" s="19" t="n">
        <v>0.164100186424267</v>
      </c>
      <c r="AP11" s="19"/>
      <c r="AQ11" s="19" t="n">
        <v>0.168676835767022</v>
      </c>
      <c r="AR11" s="19" t="n">
        <v>0.138983876240007</v>
      </c>
      <c r="AS11" s="19" t="n">
        <v>0.16543592023046</v>
      </c>
      <c r="AT11" s="19" t="n">
        <v>0.105795839223046</v>
      </c>
      <c r="AU11" s="19" t="n">
        <v>0.0916272914552303</v>
      </c>
    </row>
    <row r="12">
      <c r="B12" s="20" t="s">
        <v>287</v>
      </c>
      <c r="C12" s="19" t="n">
        <v>0.114803817978155</v>
      </c>
      <c r="D12" s="19" t="n">
        <v>0.109534676219437</v>
      </c>
      <c r="E12" s="19" t="n">
        <v>0.120398372112585</v>
      </c>
      <c r="F12" s="19"/>
      <c r="G12" s="19" t="n">
        <v>0.166334740778499</v>
      </c>
      <c r="H12" s="19" t="n">
        <v>0.0836491413409466</v>
      </c>
      <c r="I12" s="19" t="n">
        <v>0.0897573648022365</v>
      </c>
      <c r="J12" s="19" t="n">
        <v>0.136038385391198</v>
      </c>
      <c r="K12" s="19" t="n">
        <v>0.126656108395546</v>
      </c>
      <c r="L12" s="19" t="n">
        <v>0.108326767514738</v>
      </c>
      <c r="M12" s="19"/>
      <c r="N12" s="19" t="n">
        <v>0.125341404559656</v>
      </c>
      <c r="O12" s="19" t="n">
        <v>0.13512712792245</v>
      </c>
      <c r="P12" s="19" t="n">
        <v>0.103302406163331</v>
      </c>
      <c r="Q12" s="19" t="n">
        <v>0.0937452237209633</v>
      </c>
      <c r="R12" s="19"/>
      <c r="S12" s="19" t="n">
        <v>0.106038535372813</v>
      </c>
      <c r="T12" s="19" t="n">
        <v>0.116169381533262</v>
      </c>
      <c r="U12" s="19" t="n">
        <v>0.139958527808994</v>
      </c>
      <c r="V12" s="19" t="n">
        <v>0.117539812783013</v>
      </c>
      <c r="W12" s="19" t="n">
        <v>0.123861047731059</v>
      </c>
      <c r="X12" s="19" t="n">
        <v>0.117316236883031</v>
      </c>
      <c r="Y12" s="19" t="n">
        <v>0.103628927216346</v>
      </c>
      <c r="Z12" s="19" t="n">
        <v>0.0689272690565143</v>
      </c>
      <c r="AA12" s="19" t="n">
        <v>0.118986055176722</v>
      </c>
      <c r="AB12" s="19"/>
      <c r="AC12" s="19" t="n">
        <v>0.0924451086466553</v>
      </c>
      <c r="AD12" s="19" t="n">
        <v>0.137888422525772</v>
      </c>
      <c r="AE12" s="19" t="n">
        <v>0.0938880739080366</v>
      </c>
      <c r="AF12" s="19"/>
      <c r="AG12" s="19" t="n">
        <v>0.0964153018412225</v>
      </c>
      <c r="AH12" s="19" t="n">
        <v>0.123145873918543</v>
      </c>
      <c r="AI12" s="19" t="n">
        <v>0.140888854482604</v>
      </c>
      <c r="AJ12" s="19" t="n">
        <v>0.144558905678404</v>
      </c>
      <c r="AK12" s="19" t="n">
        <v>0.108301457879161</v>
      </c>
      <c r="AL12" s="19"/>
      <c r="AM12" s="19" t="n">
        <v>0.0827760955388462</v>
      </c>
      <c r="AN12" s="19" t="n">
        <v>0.124306294023596</v>
      </c>
      <c r="AO12" s="19" t="n">
        <v>0.13788762179864</v>
      </c>
      <c r="AP12" s="19"/>
      <c r="AQ12" s="19" t="n">
        <v>0.0958006256936776</v>
      </c>
      <c r="AR12" s="19" t="n">
        <v>0.100023094243902</v>
      </c>
      <c r="AS12" s="19" t="n">
        <v>0.145820712650991</v>
      </c>
      <c r="AT12" s="19" t="n">
        <v>0.109190865326846</v>
      </c>
      <c r="AU12" s="19" t="n">
        <v>0.152256477190795</v>
      </c>
    </row>
    <row r="13">
      <c r="B13" s="20" t="s">
        <v>288</v>
      </c>
      <c r="C13" s="19" t="n">
        <v>0.0618167313342071</v>
      </c>
      <c r="D13" s="19" t="n">
        <v>0.0451825856005667</v>
      </c>
      <c r="E13" s="19" t="n">
        <v>0.0768154369840923</v>
      </c>
      <c r="F13" s="19"/>
      <c r="G13" s="19" t="n">
        <v>0.163867399284961</v>
      </c>
      <c r="H13" s="19" t="n">
        <v>0.0482410071555589</v>
      </c>
      <c r="I13" s="19" t="n">
        <v>0.0748254496625096</v>
      </c>
      <c r="J13" s="19" t="n">
        <v>0.0721996372403758</v>
      </c>
      <c r="K13" s="19" t="n">
        <v>0.0360616820453304</v>
      </c>
      <c r="L13" s="19" t="n">
        <v>0.0264652302356625</v>
      </c>
      <c r="M13" s="19"/>
      <c r="N13" s="19" t="n">
        <v>0.0589777299562949</v>
      </c>
      <c r="O13" s="19" t="n">
        <v>0.0838813398766123</v>
      </c>
      <c r="P13" s="19" t="n">
        <v>0.0411227200344021</v>
      </c>
      <c r="Q13" s="19" t="n">
        <v>0.0608440614410051</v>
      </c>
      <c r="R13" s="19"/>
      <c r="S13" s="19" t="n">
        <v>0.0524048842866887</v>
      </c>
      <c r="T13" s="19" t="n">
        <v>0.0643648060047944</v>
      </c>
      <c r="U13" s="19" t="n">
        <v>0.0730421495520907</v>
      </c>
      <c r="V13" s="19" t="n">
        <v>0.0536940203208336</v>
      </c>
      <c r="W13" s="19" t="n">
        <v>0.0596708734627771</v>
      </c>
      <c r="X13" s="19" t="n">
        <v>0.0313678155220937</v>
      </c>
      <c r="Y13" s="19" t="n">
        <v>0.0651868092473506</v>
      </c>
      <c r="Z13" s="19" t="n">
        <v>0.111961584283063</v>
      </c>
      <c r="AA13" s="19" t="n">
        <v>0.0728769101346002</v>
      </c>
      <c r="AB13" s="19"/>
      <c r="AC13" s="19" t="n">
        <v>0.0528197979001261</v>
      </c>
      <c r="AD13" s="19" t="n">
        <v>0.0539269138915139</v>
      </c>
      <c r="AE13" s="19" t="n">
        <v>0.0552150299110551</v>
      </c>
      <c r="AF13" s="19"/>
      <c r="AG13" s="19" t="n">
        <v>0.0408573186587899</v>
      </c>
      <c r="AH13" s="19" t="n">
        <v>0.0761084458266061</v>
      </c>
      <c r="AI13" s="19" t="n">
        <v>0.0585631749810456</v>
      </c>
      <c r="AJ13" s="19" t="n">
        <v>0.110369070188606</v>
      </c>
      <c r="AK13" s="19" t="n">
        <v>0.0516778089050932</v>
      </c>
      <c r="AL13" s="19"/>
      <c r="AM13" s="19" t="n">
        <v>0.0273212948018747</v>
      </c>
      <c r="AN13" s="19" t="n">
        <v>0.0784244883151894</v>
      </c>
      <c r="AO13" s="19" t="n">
        <v>0.109902981763293</v>
      </c>
      <c r="AP13" s="19"/>
      <c r="AQ13" s="19" t="n">
        <v>0.0496606546227387</v>
      </c>
      <c r="AR13" s="19" t="n">
        <v>0.080170030748856</v>
      </c>
      <c r="AS13" s="19" t="n">
        <v>0.053206226832962</v>
      </c>
      <c r="AT13" s="19" t="n">
        <v>0.0689923058726919</v>
      </c>
      <c r="AU13" s="19" t="n">
        <v>0</v>
      </c>
    </row>
    <row r="14">
      <c r="B14" s="20" t="s">
        <v>88</v>
      </c>
      <c r="C14" s="19" t="n">
        <v>0.0213642179482501</v>
      </c>
      <c r="D14" s="19" t="n">
        <v>0.0161727740263645</v>
      </c>
      <c r="E14" s="19" t="n">
        <v>0.0263435955072865</v>
      </c>
      <c r="F14" s="19"/>
      <c r="G14" s="19" t="n">
        <v>0.0181173666016073</v>
      </c>
      <c r="H14" s="19" t="n">
        <v>0.0242583829062469</v>
      </c>
      <c r="I14" s="19" t="n">
        <v>0.0237095906182256</v>
      </c>
      <c r="J14" s="19" t="n">
        <v>0.0178005295513756</v>
      </c>
      <c r="K14" s="19" t="n">
        <v>0.0292440426344639</v>
      </c>
      <c r="L14" s="19" t="n">
        <v>0.0162698752158949</v>
      </c>
      <c r="M14" s="19"/>
      <c r="N14" s="19" t="n">
        <v>0.0137825487494121</v>
      </c>
      <c r="O14" s="19" t="n">
        <v>0.0179686951936034</v>
      </c>
      <c r="P14" s="19" t="n">
        <v>0.0277284633774862</v>
      </c>
      <c r="Q14" s="19" t="n">
        <v>0.025971279238154</v>
      </c>
      <c r="R14" s="19"/>
      <c r="S14" s="19" t="n">
        <v>0.00704666635863718</v>
      </c>
      <c r="T14" s="19" t="n">
        <v>0.0201872382557448</v>
      </c>
      <c r="U14" s="19" t="n">
        <v>0.0479326769051693</v>
      </c>
      <c r="V14" s="19" t="n">
        <v>0.0359510693478784</v>
      </c>
      <c r="W14" s="19" t="n">
        <v>0.0244322367114446</v>
      </c>
      <c r="X14" s="19" t="n">
        <v>0.0421243301297603</v>
      </c>
      <c r="Y14" s="19" t="n">
        <v>0.00472492893830239</v>
      </c>
      <c r="Z14" s="19" t="n">
        <v>0</v>
      </c>
      <c r="AA14" s="19" t="n">
        <v>0.00851819189544868</v>
      </c>
      <c r="AB14" s="19"/>
      <c r="AC14" s="19" t="n">
        <v>0.0211706469659953</v>
      </c>
      <c r="AD14" s="19" t="n">
        <v>0.014031552676367</v>
      </c>
      <c r="AE14" s="19" t="n">
        <v>0.0359942491569323</v>
      </c>
      <c r="AF14" s="19"/>
      <c r="AG14" s="19" t="n">
        <v>0.0156186614627196</v>
      </c>
      <c r="AH14" s="19" t="n">
        <v>0.0145410614530911</v>
      </c>
      <c r="AI14" s="19" t="n">
        <v>0.0321041513909659</v>
      </c>
      <c r="AJ14" s="19" t="n">
        <v>0</v>
      </c>
      <c r="AK14" s="19" t="n">
        <v>0.0334458167973115</v>
      </c>
      <c r="AL14" s="19"/>
      <c r="AM14" s="19" t="n">
        <v>0.00829496580897331</v>
      </c>
      <c r="AN14" s="19" t="n">
        <v>0.0109503866380451</v>
      </c>
      <c r="AO14" s="19" t="n">
        <v>0.0163788490416147</v>
      </c>
      <c r="AP14" s="19"/>
      <c r="AQ14" s="19" t="n">
        <v>0.0278713376438552</v>
      </c>
      <c r="AR14" s="19" t="n">
        <v>0.0329829876710581</v>
      </c>
      <c r="AS14" s="19" t="n">
        <v>0.00788555039488186</v>
      </c>
      <c r="AT14" s="19" t="n">
        <v>0.0200237319288204</v>
      </c>
      <c r="AU14" s="19" t="n">
        <v>0.040927187889888</v>
      </c>
    </row>
    <row r="15">
      <c r="B15" s="20" t="s">
        <v>289</v>
      </c>
      <c r="C15" s="23" t="n">
        <v>0.651547601993149</v>
      </c>
      <c r="D15" s="23" t="n">
        <v>0.699597742526322</v>
      </c>
      <c r="E15" s="23" t="n">
        <v>0.606311202651629</v>
      </c>
      <c r="F15" s="23"/>
      <c r="G15" s="23" t="n">
        <v>0.552486160253828</v>
      </c>
      <c r="H15" s="23" t="n">
        <v>0.646929556527256</v>
      </c>
      <c r="I15" s="23" t="n">
        <v>0.673954154293511</v>
      </c>
      <c r="J15" s="23" t="n">
        <v>0.612307087573017</v>
      </c>
      <c r="K15" s="23" t="n">
        <v>0.683956743136817</v>
      </c>
      <c r="L15" s="23" t="n">
        <v>0.690157766366294</v>
      </c>
      <c r="M15" s="23"/>
      <c r="N15" s="23" t="n">
        <v>0.687612854038793</v>
      </c>
      <c r="O15" s="23" t="n">
        <v>0.616783844711234</v>
      </c>
      <c r="P15" s="23" t="n">
        <v>0.650530000166206</v>
      </c>
      <c r="Q15" s="23" t="n">
        <v>0.649723998212174</v>
      </c>
      <c r="R15" s="23"/>
      <c r="S15" s="23" t="n">
        <v>0.649732235515563</v>
      </c>
      <c r="T15" s="23" t="n">
        <v>0.610035666967165</v>
      </c>
      <c r="U15" s="23" t="n">
        <v>0.580488618348948</v>
      </c>
      <c r="V15" s="23" t="n">
        <v>0.690379662162455</v>
      </c>
      <c r="W15" s="23" t="n">
        <v>0.689655679677291</v>
      </c>
      <c r="X15" s="23" t="n">
        <v>0.67705041187386</v>
      </c>
      <c r="Y15" s="23" t="n">
        <v>0.676793388882008</v>
      </c>
      <c r="Z15" s="23" t="n">
        <v>0.63795640759249</v>
      </c>
      <c r="AA15" s="23" t="n">
        <v>0.668643860224645</v>
      </c>
      <c r="AB15" s="23"/>
      <c r="AC15" s="23" t="n">
        <v>0.688891958465204</v>
      </c>
      <c r="AD15" s="23" t="n">
        <v>0.645421066329109</v>
      </c>
      <c r="AE15" s="23" t="n">
        <v>0.641776553467465</v>
      </c>
      <c r="AF15" s="23"/>
      <c r="AG15" s="23" t="n">
        <v>0.716619882029002</v>
      </c>
      <c r="AH15" s="23" t="n">
        <v>0.638387091184333</v>
      </c>
      <c r="AI15" s="23" t="n">
        <v>0.578851977450771</v>
      </c>
      <c r="AJ15" s="23" t="n">
        <v>0.606843112553491</v>
      </c>
      <c r="AK15" s="23" t="n">
        <v>0.624824829205792</v>
      </c>
      <c r="AL15" s="23"/>
      <c r="AM15" s="23" t="n">
        <v>0.743793813711601</v>
      </c>
      <c r="AN15" s="23" t="n">
        <v>0.655409371421228</v>
      </c>
      <c r="AO15" s="23" t="n">
        <v>0.571730360972186</v>
      </c>
      <c r="AP15" s="23"/>
      <c r="AQ15" s="23" t="n">
        <v>0.657990546272706</v>
      </c>
      <c r="AR15" s="23" t="n">
        <v>0.647840011096176</v>
      </c>
      <c r="AS15" s="23" t="n">
        <v>0.627651589890705</v>
      </c>
      <c r="AT15" s="23" t="n">
        <v>0.695997257648595</v>
      </c>
      <c r="AU15" s="23" t="n">
        <v>0.715189043464086</v>
      </c>
    </row>
    <row r="16">
      <c r="B16" s="20" t="s">
        <v>290</v>
      </c>
      <c r="C16" s="23" t="n">
        <v>0.176620549312363</v>
      </c>
      <c r="D16" s="23" t="n">
        <v>0.154717261820003</v>
      </c>
      <c r="E16" s="23" t="n">
        <v>0.197213809096677</v>
      </c>
      <c r="F16" s="23"/>
      <c r="G16" s="23" t="n">
        <v>0.330202140063459</v>
      </c>
      <c r="H16" s="23" t="n">
        <v>0.131890148496505</v>
      </c>
      <c r="I16" s="23" t="n">
        <v>0.164582814464746</v>
      </c>
      <c r="J16" s="23" t="n">
        <v>0.208238022631574</v>
      </c>
      <c r="K16" s="23" t="n">
        <v>0.162717790440876</v>
      </c>
      <c r="L16" s="23" t="n">
        <v>0.1347919977504</v>
      </c>
      <c r="M16" s="23"/>
      <c r="N16" s="23" t="n">
        <v>0.18431913451595</v>
      </c>
      <c r="O16" s="23" t="n">
        <v>0.219008467799063</v>
      </c>
      <c r="P16" s="23" t="n">
        <v>0.144425126197733</v>
      </c>
      <c r="Q16" s="23" t="n">
        <v>0.154589285161968</v>
      </c>
      <c r="R16" s="23"/>
      <c r="S16" s="23" t="n">
        <v>0.158443419659502</v>
      </c>
      <c r="T16" s="23" t="n">
        <v>0.180534187538057</v>
      </c>
      <c r="U16" s="23" t="n">
        <v>0.213000677361085</v>
      </c>
      <c r="V16" s="23" t="n">
        <v>0.171233833103846</v>
      </c>
      <c r="W16" s="23" t="n">
        <v>0.183531921193836</v>
      </c>
      <c r="X16" s="23" t="n">
        <v>0.148684052405125</v>
      </c>
      <c r="Y16" s="23" t="n">
        <v>0.168815736463696</v>
      </c>
      <c r="Z16" s="23" t="n">
        <v>0.180888853339577</v>
      </c>
      <c r="AA16" s="23" t="n">
        <v>0.191862965311322</v>
      </c>
      <c r="AB16" s="23"/>
      <c r="AC16" s="23" t="n">
        <v>0.145264906546781</v>
      </c>
      <c r="AD16" s="23" t="n">
        <v>0.191815336417286</v>
      </c>
      <c r="AE16" s="23" t="n">
        <v>0.149103103819092</v>
      </c>
      <c r="AF16" s="23"/>
      <c r="AG16" s="23" t="n">
        <v>0.137272620500012</v>
      </c>
      <c r="AH16" s="23" t="n">
        <v>0.199254319745149</v>
      </c>
      <c r="AI16" s="23" t="n">
        <v>0.19945202946365</v>
      </c>
      <c r="AJ16" s="23" t="n">
        <v>0.254927975867009</v>
      </c>
      <c r="AK16" s="23" t="n">
        <v>0.159979266784254</v>
      </c>
      <c r="AL16" s="23"/>
      <c r="AM16" s="23" t="n">
        <v>0.110097390340721</v>
      </c>
      <c r="AN16" s="23" t="n">
        <v>0.202730782338785</v>
      </c>
      <c r="AO16" s="23" t="n">
        <v>0.247790603561933</v>
      </c>
      <c r="AP16" s="23"/>
      <c r="AQ16" s="23" t="n">
        <v>0.145461280316416</v>
      </c>
      <c r="AR16" s="23" t="n">
        <v>0.180193124992758</v>
      </c>
      <c r="AS16" s="23" t="n">
        <v>0.199026939483953</v>
      </c>
      <c r="AT16" s="23" t="n">
        <v>0.178183171199538</v>
      </c>
      <c r="AU16" s="23" t="n">
        <v>0.152256477190795</v>
      </c>
    </row>
    <row r="17">
      <c r="B17" s="20" t="s">
        <v>101</v>
      </c>
      <c r="C17" s="24" t="n">
        <v>0.474927052680787</v>
      </c>
      <c r="D17" s="24" t="n">
        <v>0.544880480706319</v>
      </c>
      <c r="E17" s="24" t="n">
        <v>0.409097393554952</v>
      </c>
      <c r="F17" s="24"/>
      <c r="G17" s="24" t="n">
        <v>0.222284020190368</v>
      </c>
      <c r="H17" s="24" t="n">
        <v>0.515039408030751</v>
      </c>
      <c r="I17" s="24" t="n">
        <v>0.509371339828765</v>
      </c>
      <c r="J17" s="24" t="n">
        <v>0.404069064941443</v>
      </c>
      <c r="K17" s="24" t="n">
        <v>0.521238952695941</v>
      </c>
      <c r="L17" s="24" t="n">
        <v>0.555365768615893</v>
      </c>
      <c r="M17" s="24"/>
      <c r="N17" s="24" t="n">
        <v>0.503293719522843</v>
      </c>
      <c r="O17" s="24" t="n">
        <v>0.397775376912171</v>
      </c>
      <c r="P17" s="24" t="n">
        <v>0.506104873968473</v>
      </c>
      <c r="Q17" s="24" t="n">
        <v>0.495134713050205</v>
      </c>
      <c r="R17" s="24"/>
      <c r="S17" s="24" t="n">
        <v>0.491288815856061</v>
      </c>
      <c r="T17" s="24" t="n">
        <v>0.429501479429108</v>
      </c>
      <c r="U17" s="24" t="n">
        <v>0.367487940987863</v>
      </c>
      <c r="V17" s="24" t="n">
        <v>0.519145829058609</v>
      </c>
      <c r="W17" s="24" t="n">
        <v>0.506123758483455</v>
      </c>
      <c r="X17" s="24" t="n">
        <v>0.528366359468735</v>
      </c>
      <c r="Y17" s="24" t="n">
        <v>0.507977652418312</v>
      </c>
      <c r="Z17" s="24" t="n">
        <v>0.457067554252913</v>
      </c>
      <c r="AA17" s="24" t="n">
        <v>0.476780894913323</v>
      </c>
      <c r="AB17" s="24"/>
      <c r="AC17" s="24" t="n">
        <v>0.543627051918423</v>
      </c>
      <c r="AD17" s="24" t="n">
        <v>0.453605729911823</v>
      </c>
      <c r="AE17" s="24" t="n">
        <v>0.492673449648373</v>
      </c>
      <c r="AF17" s="24"/>
      <c r="AG17" s="24" t="n">
        <v>0.57934726152899</v>
      </c>
      <c r="AH17" s="24" t="n">
        <v>0.439132771439184</v>
      </c>
      <c r="AI17" s="24" t="n">
        <v>0.379399947987121</v>
      </c>
      <c r="AJ17" s="24" t="n">
        <v>0.351915136686482</v>
      </c>
      <c r="AK17" s="24" t="n">
        <v>0.464845562421538</v>
      </c>
      <c r="AL17" s="24"/>
      <c r="AM17" s="24" t="n">
        <v>0.63369642337088</v>
      </c>
      <c r="AN17" s="24" t="n">
        <v>0.452678589082443</v>
      </c>
      <c r="AO17" s="24" t="n">
        <v>0.323939757410253</v>
      </c>
      <c r="AP17" s="24"/>
      <c r="AQ17" s="24" t="n">
        <v>0.51252926595629</v>
      </c>
      <c r="AR17" s="24" t="n">
        <v>0.467646886103418</v>
      </c>
      <c r="AS17" s="24" t="n">
        <v>0.428624650406752</v>
      </c>
      <c r="AT17" s="24" t="n">
        <v>0.517814086449057</v>
      </c>
      <c r="AU17" s="24" t="n">
        <v>0.562932566273291</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299</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1300</v>
      </c>
      <c r="D7" s="11" t="n">
        <v>679</v>
      </c>
      <c r="E7" s="11" t="n">
        <v>617</v>
      </c>
      <c r="F7" s="11"/>
      <c r="G7" s="11" t="n">
        <v>130</v>
      </c>
      <c r="H7" s="11" t="n">
        <v>146</v>
      </c>
      <c r="I7" s="11" t="n">
        <v>248</v>
      </c>
      <c r="J7" s="11" t="n">
        <v>227</v>
      </c>
      <c r="K7" s="11" t="n">
        <v>220</v>
      </c>
      <c r="L7" s="11" t="n">
        <v>329</v>
      </c>
      <c r="M7" s="11"/>
      <c r="N7" s="11" t="n">
        <v>417</v>
      </c>
      <c r="O7" s="11" t="n">
        <v>336</v>
      </c>
      <c r="P7" s="11" t="n">
        <v>246</v>
      </c>
      <c r="Q7" s="11" t="n">
        <v>297</v>
      </c>
      <c r="R7" s="11"/>
      <c r="S7" s="11" t="n">
        <v>226</v>
      </c>
      <c r="T7" s="11" t="n">
        <v>211</v>
      </c>
      <c r="U7" s="11" t="n">
        <v>114</v>
      </c>
      <c r="V7" s="11" t="n">
        <v>158</v>
      </c>
      <c r="W7" s="11" t="n">
        <v>125</v>
      </c>
      <c r="X7" s="11" t="n">
        <v>143</v>
      </c>
      <c r="Y7" s="11" t="n">
        <v>137</v>
      </c>
      <c r="Z7" s="11" t="n">
        <v>73</v>
      </c>
      <c r="AA7" s="11" t="n">
        <v>113</v>
      </c>
      <c r="AB7" s="11"/>
      <c r="AC7" s="11" t="n">
        <v>533</v>
      </c>
      <c r="AD7" s="11" t="n">
        <v>521</v>
      </c>
      <c r="AE7" s="11" t="n">
        <v>165</v>
      </c>
      <c r="AF7" s="11"/>
      <c r="AG7" s="11" t="n">
        <v>595</v>
      </c>
      <c r="AH7" s="11" t="n">
        <v>340</v>
      </c>
      <c r="AI7" s="11" t="n">
        <v>81</v>
      </c>
      <c r="AJ7" s="11" t="n">
        <v>18</v>
      </c>
      <c r="AK7" s="11" t="n">
        <v>157</v>
      </c>
      <c r="AL7" s="11"/>
      <c r="AM7" s="11" t="n">
        <v>344</v>
      </c>
      <c r="AN7" s="11" t="n">
        <v>439</v>
      </c>
      <c r="AO7" s="11" t="n">
        <v>78</v>
      </c>
      <c r="AP7" s="11"/>
      <c r="AQ7" s="11" t="n">
        <v>290</v>
      </c>
      <c r="AR7" s="11" t="n">
        <v>297</v>
      </c>
      <c r="AS7" s="11" t="n">
        <v>337</v>
      </c>
      <c r="AT7" s="11" t="n">
        <v>182</v>
      </c>
      <c r="AU7" s="11" t="n">
        <v>18</v>
      </c>
    </row>
    <row r="8" ht="30" customHeight="1">
      <c r="B8" s="12" t="s">
        <v>20</v>
      </c>
      <c r="C8" s="12" t="n">
        <v>1308</v>
      </c>
      <c r="D8" s="12" t="n">
        <v>677</v>
      </c>
      <c r="E8" s="12" t="n">
        <v>627</v>
      </c>
      <c r="F8" s="12"/>
      <c r="G8" s="12" t="n">
        <v>118</v>
      </c>
      <c r="H8" s="12" t="n">
        <v>221</v>
      </c>
      <c r="I8" s="12" t="n">
        <v>221</v>
      </c>
      <c r="J8" s="12" t="n">
        <v>205</v>
      </c>
      <c r="K8" s="12" t="n">
        <v>219</v>
      </c>
      <c r="L8" s="12" t="n">
        <v>324</v>
      </c>
      <c r="M8" s="12"/>
      <c r="N8" s="12" t="n">
        <v>371</v>
      </c>
      <c r="O8" s="12" t="n">
        <v>321</v>
      </c>
      <c r="P8" s="12" t="n">
        <v>286</v>
      </c>
      <c r="Q8" s="12" t="n">
        <v>325</v>
      </c>
      <c r="R8" s="12"/>
      <c r="S8" s="12" t="n">
        <v>204</v>
      </c>
      <c r="T8" s="12" t="n">
        <v>199</v>
      </c>
      <c r="U8" s="12" t="n">
        <v>119</v>
      </c>
      <c r="V8" s="12" t="n">
        <v>153</v>
      </c>
      <c r="W8" s="12" t="n">
        <v>120</v>
      </c>
      <c r="X8" s="12" t="n">
        <v>143</v>
      </c>
      <c r="Y8" s="12" t="n">
        <v>133</v>
      </c>
      <c r="Z8" s="12" t="n">
        <v>62</v>
      </c>
      <c r="AA8" s="12" t="n">
        <v>174</v>
      </c>
      <c r="AB8" s="12"/>
      <c r="AC8" s="12" t="n">
        <v>536</v>
      </c>
      <c r="AD8" s="12" t="n">
        <v>515</v>
      </c>
      <c r="AE8" s="12" t="n">
        <v>181</v>
      </c>
      <c r="AF8" s="12"/>
      <c r="AG8" s="12" t="n">
        <v>584</v>
      </c>
      <c r="AH8" s="12" t="n">
        <v>354</v>
      </c>
      <c r="AI8" s="12" t="n">
        <v>73</v>
      </c>
      <c r="AJ8" s="12" t="n">
        <v>17</v>
      </c>
      <c r="AK8" s="12" t="n">
        <v>168</v>
      </c>
      <c r="AL8" s="12"/>
      <c r="AM8" s="12" t="n">
        <v>338</v>
      </c>
      <c r="AN8" s="12" t="n">
        <v>449</v>
      </c>
      <c r="AO8" s="12" t="n">
        <v>71</v>
      </c>
      <c r="AP8" s="12"/>
      <c r="AQ8" s="12" t="n">
        <v>308</v>
      </c>
      <c r="AR8" s="12" t="n">
        <v>304</v>
      </c>
      <c r="AS8" s="12" t="n">
        <v>335</v>
      </c>
      <c r="AT8" s="12" t="n">
        <v>173</v>
      </c>
      <c r="AU8" s="12" t="n">
        <v>15</v>
      </c>
    </row>
    <row r="9">
      <c r="B9" s="20" t="s">
        <v>292</v>
      </c>
      <c r="C9" s="19" t="n">
        <v>0.692319600203479</v>
      </c>
      <c r="D9" s="19" t="n">
        <v>0.660344763781559</v>
      </c>
      <c r="E9" s="19" t="n">
        <v>0.726150024605661</v>
      </c>
      <c r="F9" s="19"/>
      <c r="G9" s="19" t="n">
        <v>0.565570882474965</v>
      </c>
      <c r="H9" s="19" t="n">
        <v>0.597649093308822</v>
      </c>
      <c r="I9" s="19" t="n">
        <v>0.631660713544237</v>
      </c>
      <c r="J9" s="19" t="n">
        <v>0.673945867558122</v>
      </c>
      <c r="K9" s="19" t="n">
        <v>0.742799125736121</v>
      </c>
      <c r="L9" s="19" t="n">
        <v>0.821772072066577</v>
      </c>
      <c r="M9" s="19"/>
      <c r="N9" s="19" t="n">
        <v>0.702740266134482</v>
      </c>
      <c r="O9" s="19" t="n">
        <v>0.690346455924563</v>
      </c>
      <c r="P9" s="19" t="n">
        <v>0.681984861580702</v>
      </c>
      <c r="Q9" s="19" t="n">
        <v>0.690623361086132</v>
      </c>
      <c r="R9" s="19"/>
      <c r="S9" s="19" t="n">
        <v>0.676841230744923</v>
      </c>
      <c r="T9" s="19" t="n">
        <v>0.744985807462029</v>
      </c>
      <c r="U9" s="19" t="n">
        <v>0.748437584000417</v>
      </c>
      <c r="V9" s="19" t="n">
        <v>0.697933490058266</v>
      </c>
      <c r="W9" s="19" t="n">
        <v>0.673268484320426</v>
      </c>
      <c r="X9" s="19" t="n">
        <v>0.613826840124176</v>
      </c>
      <c r="Y9" s="19" t="n">
        <v>0.653415635277956</v>
      </c>
      <c r="Z9" s="19" t="n">
        <v>0.73534173199835</v>
      </c>
      <c r="AA9" s="19" t="n">
        <v>0.698876935653866</v>
      </c>
      <c r="AB9" s="19"/>
      <c r="AC9" s="19" t="n">
        <v>0.696776339942391</v>
      </c>
      <c r="AD9" s="19" t="n">
        <v>0.699925620433428</v>
      </c>
      <c r="AE9" s="19" t="n">
        <v>0.669882259920018</v>
      </c>
      <c r="AF9" s="19"/>
      <c r="AG9" s="19" t="n">
        <v>0.734712115844338</v>
      </c>
      <c r="AH9" s="19" t="n">
        <v>0.615775647573181</v>
      </c>
      <c r="AI9" s="19" t="n">
        <v>0.776385753075843</v>
      </c>
      <c r="AJ9" s="19" t="n">
        <v>0.661823645573929</v>
      </c>
      <c r="AK9" s="19" t="n">
        <v>0.697472331579338</v>
      </c>
      <c r="AL9" s="19"/>
      <c r="AM9" s="19" t="n">
        <v>0.717498691341246</v>
      </c>
      <c r="AN9" s="19" t="n">
        <v>0.608576156834222</v>
      </c>
      <c r="AO9" s="19" t="n">
        <v>0.703504599196853</v>
      </c>
      <c r="AP9" s="19"/>
      <c r="AQ9" s="19" t="n">
        <v>0.69050003307747</v>
      </c>
      <c r="AR9" s="19" t="n">
        <v>0.709374842804589</v>
      </c>
      <c r="AS9" s="19" t="n">
        <v>0.702186496844199</v>
      </c>
      <c r="AT9" s="19" t="n">
        <v>0.643101168018697</v>
      </c>
      <c r="AU9" s="19" t="n">
        <v>0.781978953447711</v>
      </c>
    </row>
    <row r="10">
      <c r="B10" s="20" t="s">
        <v>293</v>
      </c>
      <c r="C10" s="19" t="n">
        <v>0.656920495522634</v>
      </c>
      <c r="D10" s="19" t="n">
        <v>0.632899250217448</v>
      </c>
      <c r="E10" s="19" t="n">
        <v>0.685299975284777</v>
      </c>
      <c r="F10" s="19"/>
      <c r="G10" s="19" t="n">
        <v>0.571138665170078</v>
      </c>
      <c r="H10" s="19" t="n">
        <v>0.521926276385876</v>
      </c>
      <c r="I10" s="19" t="n">
        <v>0.594771105201905</v>
      </c>
      <c r="J10" s="19" t="n">
        <v>0.646044434216809</v>
      </c>
      <c r="K10" s="19" t="n">
        <v>0.691611416764361</v>
      </c>
      <c r="L10" s="19" t="n">
        <v>0.805933227884072</v>
      </c>
      <c r="M10" s="19"/>
      <c r="N10" s="19" t="n">
        <v>0.692249653448805</v>
      </c>
      <c r="O10" s="19" t="n">
        <v>0.622357148817623</v>
      </c>
      <c r="P10" s="19" t="n">
        <v>0.627087645153746</v>
      </c>
      <c r="Q10" s="19" t="n">
        <v>0.672889999392053</v>
      </c>
      <c r="R10" s="19"/>
      <c r="S10" s="19" t="n">
        <v>0.60583051192598</v>
      </c>
      <c r="T10" s="19" t="n">
        <v>0.747817212107695</v>
      </c>
      <c r="U10" s="19" t="n">
        <v>0.683133723418827</v>
      </c>
      <c r="V10" s="19" t="n">
        <v>0.615890619449148</v>
      </c>
      <c r="W10" s="19" t="n">
        <v>0.639661442604701</v>
      </c>
      <c r="X10" s="19" t="n">
        <v>0.6775636349335</v>
      </c>
      <c r="Y10" s="19" t="n">
        <v>0.644502745217367</v>
      </c>
      <c r="Z10" s="19" t="n">
        <v>0.739156442794983</v>
      </c>
      <c r="AA10" s="19" t="n">
        <v>0.606048945400657</v>
      </c>
      <c r="AB10" s="19"/>
      <c r="AC10" s="19" t="n">
        <v>0.673667413453737</v>
      </c>
      <c r="AD10" s="19" t="n">
        <v>0.653436858398091</v>
      </c>
      <c r="AE10" s="19" t="n">
        <v>0.647670103376439</v>
      </c>
      <c r="AF10" s="19"/>
      <c r="AG10" s="19" t="n">
        <v>0.686176667221556</v>
      </c>
      <c r="AH10" s="19" t="n">
        <v>0.615023182193151</v>
      </c>
      <c r="AI10" s="19" t="n">
        <v>0.721990063056316</v>
      </c>
      <c r="AJ10" s="19" t="n">
        <v>0.649166155150289</v>
      </c>
      <c r="AK10" s="19" t="n">
        <v>0.629254223000529</v>
      </c>
      <c r="AL10" s="19"/>
      <c r="AM10" s="19" t="n">
        <v>0.693059383329199</v>
      </c>
      <c r="AN10" s="19" t="n">
        <v>0.613441656146651</v>
      </c>
      <c r="AO10" s="19" t="n">
        <v>0.638285697364808</v>
      </c>
      <c r="AP10" s="19"/>
      <c r="AQ10" s="19" t="n">
        <v>0.660210732325194</v>
      </c>
      <c r="AR10" s="19" t="n">
        <v>0.667761779241823</v>
      </c>
      <c r="AS10" s="19" t="n">
        <v>0.635059986726357</v>
      </c>
      <c r="AT10" s="19" t="n">
        <v>0.617231919800951</v>
      </c>
      <c r="AU10" s="19" t="n">
        <v>0.750168655718632</v>
      </c>
    </row>
    <row r="11">
      <c r="B11" s="20" t="s">
        <v>294</v>
      </c>
      <c r="C11" s="19" t="n">
        <v>0.552197963535648</v>
      </c>
      <c r="D11" s="19" t="n">
        <v>0.543580009335412</v>
      </c>
      <c r="E11" s="19" t="n">
        <v>0.561285870067452</v>
      </c>
      <c r="F11" s="19"/>
      <c r="G11" s="19" t="n">
        <v>0.523604718433514</v>
      </c>
      <c r="H11" s="19" t="n">
        <v>0.464872945038598</v>
      </c>
      <c r="I11" s="19" t="n">
        <v>0.527355736686239</v>
      </c>
      <c r="J11" s="19" t="n">
        <v>0.549374955176526</v>
      </c>
      <c r="K11" s="19" t="n">
        <v>0.561473440418446</v>
      </c>
      <c r="L11" s="19" t="n">
        <v>0.63459229715556</v>
      </c>
      <c r="M11" s="19"/>
      <c r="N11" s="19" t="n">
        <v>0.536032720124951</v>
      </c>
      <c r="O11" s="19" t="n">
        <v>0.507567843270967</v>
      </c>
      <c r="P11" s="19" t="n">
        <v>0.555643341760965</v>
      </c>
      <c r="Q11" s="19" t="n">
        <v>0.609257887910183</v>
      </c>
      <c r="R11" s="19"/>
      <c r="S11" s="19" t="n">
        <v>0.521663789599984</v>
      </c>
      <c r="T11" s="19" t="n">
        <v>0.574717661528593</v>
      </c>
      <c r="U11" s="19" t="n">
        <v>0.56131836205214</v>
      </c>
      <c r="V11" s="19" t="n">
        <v>0.528975953617876</v>
      </c>
      <c r="W11" s="19" t="n">
        <v>0.618034201625634</v>
      </c>
      <c r="X11" s="19" t="n">
        <v>0.491325635290254</v>
      </c>
      <c r="Y11" s="19" t="n">
        <v>0.561100222487616</v>
      </c>
      <c r="Z11" s="19" t="n">
        <v>0.583046678253402</v>
      </c>
      <c r="AA11" s="19" t="n">
        <v>0.563068855841717</v>
      </c>
      <c r="AB11" s="19"/>
      <c r="AC11" s="19" t="n">
        <v>0.611164979008344</v>
      </c>
      <c r="AD11" s="19" t="n">
        <v>0.526804949637699</v>
      </c>
      <c r="AE11" s="19" t="n">
        <v>0.44064211238824</v>
      </c>
      <c r="AF11" s="19"/>
      <c r="AG11" s="19" t="n">
        <v>0.595092242296565</v>
      </c>
      <c r="AH11" s="19" t="n">
        <v>0.538631026078986</v>
      </c>
      <c r="AI11" s="19" t="n">
        <v>0.539194235978512</v>
      </c>
      <c r="AJ11" s="19" t="n">
        <v>0.5287784567669</v>
      </c>
      <c r="AK11" s="19" t="n">
        <v>0.479542301820269</v>
      </c>
      <c r="AL11" s="19"/>
      <c r="AM11" s="19" t="n">
        <v>0.575634455726624</v>
      </c>
      <c r="AN11" s="19" t="n">
        <v>0.538260406809746</v>
      </c>
      <c r="AO11" s="19" t="n">
        <v>0.495573763115288</v>
      </c>
      <c r="AP11" s="19"/>
      <c r="AQ11" s="19" t="n">
        <v>0.552913879203435</v>
      </c>
      <c r="AR11" s="19" t="n">
        <v>0.575590286779167</v>
      </c>
      <c r="AS11" s="19" t="n">
        <v>0.577711340840069</v>
      </c>
      <c r="AT11" s="19" t="n">
        <v>0.474474323689076</v>
      </c>
      <c r="AU11" s="19" t="n">
        <v>0.603997038881733</v>
      </c>
    </row>
    <row r="12">
      <c r="B12" s="20" t="s">
        <v>295</v>
      </c>
      <c r="C12" s="19" t="n">
        <v>0.441120528653996</v>
      </c>
      <c r="D12" s="19" t="n">
        <v>0.40418983265677</v>
      </c>
      <c r="E12" s="19" t="n">
        <v>0.481979141745281</v>
      </c>
      <c r="F12" s="19"/>
      <c r="G12" s="19" t="n">
        <v>0.38520078766018</v>
      </c>
      <c r="H12" s="19" t="n">
        <v>0.371343190296827</v>
      </c>
      <c r="I12" s="19" t="n">
        <v>0.482210664959391</v>
      </c>
      <c r="J12" s="19" t="n">
        <v>0.449729887807241</v>
      </c>
      <c r="K12" s="19" t="n">
        <v>0.497171629584166</v>
      </c>
      <c r="L12" s="19" t="n">
        <v>0.437793300271805</v>
      </c>
      <c r="M12" s="19"/>
      <c r="N12" s="19" t="n">
        <v>0.501085412635925</v>
      </c>
      <c r="O12" s="19" t="n">
        <v>0.428303676986923</v>
      </c>
      <c r="P12" s="19" t="n">
        <v>0.419903023114738</v>
      </c>
      <c r="Q12" s="19" t="n">
        <v>0.397235583029199</v>
      </c>
      <c r="R12" s="19"/>
      <c r="S12" s="19" t="n">
        <v>0.411521644941743</v>
      </c>
      <c r="T12" s="19" t="n">
        <v>0.456409533680237</v>
      </c>
      <c r="U12" s="19" t="n">
        <v>0.497810213204378</v>
      </c>
      <c r="V12" s="19" t="n">
        <v>0.35599680749563</v>
      </c>
      <c r="W12" s="19" t="n">
        <v>0.439771026778076</v>
      </c>
      <c r="X12" s="19" t="n">
        <v>0.452055668844191</v>
      </c>
      <c r="Y12" s="19" t="n">
        <v>0.418321946226752</v>
      </c>
      <c r="Z12" s="19" t="n">
        <v>0.521668708611565</v>
      </c>
      <c r="AA12" s="19" t="n">
        <v>0.474850177866797</v>
      </c>
      <c r="AB12" s="19"/>
      <c r="AC12" s="19" t="n">
        <v>0.427442708539491</v>
      </c>
      <c r="AD12" s="19" t="n">
        <v>0.469516297097188</v>
      </c>
      <c r="AE12" s="19" t="n">
        <v>0.400761116139467</v>
      </c>
      <c r="AF12" s="19"/>
      <c r="AG12" s="19" t="n">
        <v>0.469899470010128</v>
      </c>
      <c r="AH12" s="19" t="n">
        <v>0.43432435437628</v>
      </c>
      <c r="AI12" s="19" t="n">
        <v>0.50334469393419</v>
      </c>
      <c r="AJ12" s="19" t="n">
        <v>0.277037927294629</v>
      </c>
      <c r="AK12" s="19" t="n">
        <v>0.33713568367175</v>
      </c>
      <c r="AL12" s="19"/>
      <c r="AM12" s="19" t="n">
        <v>0.463762763334007</v>
      </c>
      <c r="AN12" s="19" t="n">
        <v>0.427665185989595</v>
      </c>
      <c r="AO12" s="19" t="n">
        <v>0.550285742187355</v>
      </c>
      <c r="AP12" s="19"/>
      <c r="AQ12" s="19" t="n">
        <v>0.445625802987303</v>
      </c>
      <c r="AR12" s="19" t="n">
        <v>0.379896947537892</v>
      </c>
      <c r="AS12" s="19" t="n">
        <v>0.448948533248908</v>
      </c>
      <c r="AT12" s="19" t="n">
        <v>0.452715116546475</v>
      </c>
      <c r="AU12" s="19" t="n">
        <v>0.759718067569276</v>
      </c>
    </row>
    <row r="13">
      <c r="B13" s="20" t="s">
        <v>296</v>
      </c>
      <c r="C13" s="19" t="n">
        <v>0.439796672317653</v>
      </c>
      <c r="D13" s="19" t="n">
        <v>0.424422086677714</v>
      </c>
      <c r="E13" s="19" t="n">
        <v>0.455977877638708</v>
      </c>
      <c r="F13" s="19"/>
      <c r="G13" s="19" t="n">
        <v>0.389611251855221</v>
      </c>
      <c r="H13" s="19" t="n">
        <v>0.45330421324994</v>
      </c>
      <c r="I13" s="19" t="n">
        <v>0.443474154851059</v>
      </c>
      <c r="J13" s="19" t="n">
        <v>0.430585085566187</v>
      </c>
      <c r="K13" s="19" t="n">
        <v>0.441129466669475</v>
      </c>
      <c r="L13" s="19" t="n">
        <v>0.451238822529233</v>
      </c>
      <c r="M13" s="19"/>
      <c r="N13" s="19" t="n">
        <v>0.473383141835262</v>
      </c>
      <c r="O13" s="19" t="n">
        <v>0.42189873251913</v>
      </c>
      <c r="P13" s="19" t="n">
        <v>0.452942242927177</v>
      </c>
      <c r="Q13" s="19" t="n">
        <v>0.40683287798103</v>
      </c>
      <c r="R13" s="19"/>
      <c r="S13" s="19" t="n">
        <v>0.461276137244944</v>
      </c>
      <c r="T13" s="19" t="n">
        <v>0.406406304697111</v>
      </c>
      <c r="U13" s="19" t="n">
        <v>0.420277994107432</v>
      </c>
      <c r="V13" s="19" t="n">
        <v>0.419983050853701</v>
      </c>
      <c r="W13" s="19" t="n">
        <v>0.432377385507631</v>
      </c>
      <c r="X13" s="19" t="n">
        <v>0.547387548039433</v>
      </c>
      <c r="Y13" s="19" t="n">
        <v>0.423833868042663</v>
      </c>
      <c r="Z13" s="19" t="n">
        <v>0.482714525621026</v>
      </c>
      <c r="AA13" s="19" t="n">
        <v>0.397464547278649</v>
      </c>
      <c r="AB13" s="19"/>
      <c r="AC13" s="19" t="n">
        <v>0.435024734637719</v>
      </c>
      <c r="AD13" s="19" t="n">
        <v>0.422999255138304</v>
      </c>
      <c r="AE13" s="19" t="n">
        <v>0.504375328511155</v>
      </c>
      <c r="AF13" s="19"/>
      <c r="AG13" s="19" t="n">
        <v>0.472138914134378</v>
      </c>
      <c r="AH13" s="19" t="n">
        <v>0.377834504493497</v>
      </c>
      <c r="AI13" s="19" t="n">
        <v>0.492030636491139</v>
      </c>
      <c r="AJ13" s="19" t="n">
        <v>0.278205860496877</v>
      </c>
      <c r="AK13" s="19" t="n">
        <v>0.458294060009603</v>
      </c>
      <c r="AL13" s="19"/>
      <c r="AM13" s="19" t="n">
        <v>0.457626211644527</v>
      </c>
      <c r="AN13" s="19" t="n">
        <v>0.409970024518585</v>
      </c>
      <c r="AO13" s="19" t="n">
        <v>0.429506196983272</v>
      </c>
      <c r="AP13" s="19"/>
      <c r="AQ13" s="19" t="n">
        <v>0.410834581801408</v>
      </c>
      <c r="AR13" s="19" t="n">
        <v>0.38180546474337</v>
      </c>
      <c r="AS13" s="19" t="n">
        <v>0.473298920191499</v>
      </c>
      <c r="AT13" s="19" t="n">
        <v>0.522227600315858</v>
      </c>
      <c r="AU13" s="19" t="n">
        <v>0.619678222964916</v>
      </c>
    </row>
    <row r="14">
      <c r="B14" s="20" t="s">
        <v>297</v>
      </c>
      <c r="C14" s="19" t="n">
        <v>0.33719406340893</v>
      </c>
      <c r="D14" s="19" t="n">
        <v>0.36101107798737</v>
      </c>
      <c r="E14" s="19" t="n">
        <v>0.313760863375883</v>
      </c>
      <c r="F14" s="19"/>
      <c r="G14" s="19" t="n">
        <v>0.298839172500679</v>
      </c>
      <c r="H14" s="19" t="n">
        <v>0.319604599762413</v>
      </c>
      <c r="I14" s="19" t="n">
        <v>0.358771289900434</v>
      </c>
      <c r="J14" s="19" t="n">
        <v>0.261855567648059</v>
      </c>
      <c r="K14" s="19" t="n">
        <v>0.36103030222342</v>
      </c>
      <c r="L14" s="19" t="n">
        <v>0.380024405271043</v>
      </c>
      <c r="M14" s="19"/>
      <c r="N14" s="19" t="n">
        <v>0.398655421076191</v>
      </c>
      <c r="O14" s="19" t="n">
        <v>0.299806194802427</v>
      </c>
      <c r="P14" s="19" t="n">
        <v>0.344033072008056</v>
      </c>
      <c r="Q14" s="19" t="n">
        <v>0.298773637653214</v>
      </c>
      <c r="R14" s="19"/>
      <c r="S14" s="19" t="n">
        <v>0.390256896614976</v>
      </c>
      <c r="T14" s="19" t="n">
        <v>0.312179491852244</v>
      </c>
      <c r="U14" s="19" t="n">
        <v>0.357722989381492</v>
      </c>
      <c r="V14" s="19" t="n">
        <v>0.320477028750043</v>
      </c>
      <c r="W14" s="19" t="n">
        <v>0.354317416500341</v>
      </c>
      <c r="X14" s="19" t="n">
        <v>0.281235924869044</v>
      </c>
      <c r="Y14" s="19" t="n">
        <v>0.356576049520592</v>
      </c>
      <c r="Z14" s="19" t="n">
        <v>0.352923556421761</v>
      </c>
      <c r="AA14" s="19" t="n">
        <v>0.31799865747566</v>
      </c>
      <c r="AB14" s="19"/>
      <c r="AC14" s="19" t="n">
        <v>0.342952846022741</v>
      </c>
      <c r="AD14" s="19" t="n">
        <v>0.363486637343934</v>
      </c>
      <c r="AE14" s="19" t="n">
        <v>0.242232781812435</v>
      </c>
      <c r="AF14" s="19"/>
      <c r="AG14" s="19" t="n">
        <v>0.35064484906103</v>
      </c>
      <c r="AH14" s="19" t="n">
        <v>0.390717419441234</v>
      </c>
      <c r="AI14" s="19" t="n">
        <v>0.394900733406723</v>
      </c>
      <c r="AJ14" s="19" t="n">
        <v>0.453626483244769</v>
      </c>
      <c r="AK14" s="19" t="n">
        <v>0.224160043180665</v>
      </c>
      <c r="AL14" s="19"/>
      <c r="AM14" s="19" t="n">
        <v>0.341512606553173</v>
      </c>
      <c r="AN14" s="19" t="n">
        <v>0.370865659529272</v>
      </c>
      <c r="AO14" s="19" t="n">
        <v>0.332851440620554</v>
      </c>
      <c r="AP14" s="19"/>
      <c r="AQ14" s="19" t="n">
        <v>0.301018656925568</v>
      </c>
      <c r="AR14" s="19" t="n">
        <v>0.309728658061947</v>
      </c>
      <c r="AS14" s="19" t="n">
        <v>0.349995989997702</v>
      </c>
      <c r="AT14" s="19" t="n">
        <v>0.412309996272606</v>
      </c>
      <c r="AU14" s="19" t="n">
        <v>0.46340088199351</v>
      </c>
    </row>
    <row r="15">
      <c r="B15" s="20" t="s">
        <v>298</v>
      </c>
      <c r="C15" s="19" t="n">
        <v>0.0796179207542187</v>
      </c>
      <c r="D15" s="19" t="n">
        <v>0.085624911115261</v>
      </c>
      <c r="E15" s="19" t="n">
        <v>0.0736712127396064</v>
      </c>
      <c r="F15" s="19"/>
      <c r="G15" s="19" t="n">
        <v>0.114259760244052</v>
      </c>
      <c r="H15" s="19" t="n">
        <v>0.139273366589089</v>
      </c>
      <c r="I15" s="19" t="n">
        <v>0.0956190882821163</v>
      </c>
      <c r="J15" s="19" t="n">
        <v>0.0680613266661565</v>
      </c>
      <c r="K15" s="19" t="n">
        <v>0.0367212232654358</v>
      </c>
      <c r="L15" s="19" t="n">
        <v>0.0517199879141204</v>
      </c>
      <c r="M15" s="19"/>
      <c r="N15" s="19" t="n">
        <v>0.0678546182073133</v>
      </c>
      <c r="O15" s="19" t="n">
        <v>0.0764584800835045</v>
      </c>
      <c r="P15" s="19" t="n">
        <v>0.0785894483891226</v>
      </c>
      <c r="Q15" s="19" t="n">
        <v>0.0980517273858496</v>
      </c>
      <c r="R15" s="19"/>
      <c r="S15" s="19" t="n">
        <v>0.113119692201503</v>
      </c>
      <c r="T15" s="19" t="n">
        <v>0.0660288649800344</v>
      </c>
      <c r="U15" s="19" t="n">
        <v>0.0824559688556285</v>
      </c>
      <c r="V15" s="19" t="n">
        <v>0.0756958831439906</v>
      </c>
      <c r="W15" s="19" t="n">
        <v>0.0976980543175457</v>
      </c>
      <c r="X15" s="19" t="n">
        <v>0.0442055792657664</v>
      </c>
      <c r="Y15" s="19" t="n">
        <v>0.0917377994191275</v>
      </c>
      <c r="Z15" s="19" t="n">
        <v>0.10048694865657</v>
      </c>
      <c r="AA15" s="19" t="n">
        <v>0.0573622659377781</v>
      </c>
      <c r="AB15" s="19"/>
      <c r="AC15" s="19" t="n">
        <v>0.0733656623229705</v>
      </c>
      <c r="AD15" s="19" t="n">
        <v>0.0774054380692818</v>
      </c>
      <c r="AE15" s="19" t="n">
        <v>0.0928112281483063</v>
      </c>
      <c r="AF15" s="19"/>
      <c r="AG15" s="19" t="n">
        <v>0.0680757710726828</v>
      </c>
      <c r="AH15" s="19" t="n">
        <v>0.102508446262866</v>
      </c>
      <c r="AI15" s="19" t="n">
        <v>0.0619838525150416</v>
      </c>
      <c r="AJ15" s="19" t="n">
        <v>0.158859539201943</v>
      </c>
      <c r="AK15" s="19" t="n">
        <v>0.0542798372172784</v>
      </c>
      <c r="AL15" s="19"/>
      <c r="AM15" s="19" t="n">
        <v>0.085821141163912</v>
      </c>
      <c r="AN15" s="19" t="n">
        <v>0.0951915354279437</v>
      </c>
      <c r="AO15" s="19" t="n">
        <v>0.0648217511345569</v>
      </c>
      <c r="AP15" s="19"/>
      <c r="AQ15" s="19" t="n">
        <v>0.0700891656748005</v>
      </c>
      <c r="AR15" s="19" t="n">
        <v>0.0786028006022834</v>
      </c>
      <c r="AS15" s="19" t="n">
        <v>0.0793108057437857</v>
      </c>
      <c r="AT15" s="19" t="n">
        <v>0.111054221367815</v>
      </c>
      <c r="AU15" s="19" t="n">
        <v>0.236347529467358</v>
      </c>
    </row>
    <row r="16">
      <c r="B16" s="20" t="s">
        <v>88</v>
      </c>
      <c r="C16" s="19" t="n">
        <v>0.00730201730710184</v>
      </c>
      <c r="D16" s="19" t="n">
        <v>0.00914945455856006</v>
      </c>
      <c r="E16" s="19" t="n">
        <v>0.00396242115742181</v>
      </c>
      <c r="F16" s="19"/>
      <c r="G16" s="19" t="n">
        <v>0.022661126844624</v>
      </c>
      <c r="H16" s="19" t="n">
        <v>0.010768413671564</v>
      </c>
      <c r="I16" s="19" t="n">
        <v>0.011996589426641</v>
      </c>
      <c r="J16" s="19" t="n">
        <v>0.00432442779211627</v>
      </c>
      <c r="K16" s="19" t="n">
        <v>0</v>
      </c>
      <c r="L16" s="19" t="n">
        <v>0.00297746184322374</v>
      </c>
      <c r="M16" s="19"/>
      <c r="N16" s="19" t="n">
        <v>0.00477940581360493</v>
      </c>
      <c r="O16" s="19" t="n">
        <v>0.00958066711576707</v>
      </c>
      <c r="P16" s="19" t="n">
        <v>0.0103038840562175</v>
      </c>
      <c r="Q16" s="19" t="n">
        <v>0.00537420221108371</v>
      </c>
      <c r="R16" s="19"/>
      <c r="S16" s="19" t="n">
        <v>0.00434687019804076</v>
      </c>
      <c r="T16" s="19" t="n">
        <v>0.00800719621143819</v>
      </c>
      <c r="U16" s="19" t="n">
        <v>0</v>
      </c>
      <c r="V16" s="19" t="n">
        <v>0.0163657157698036</v>
      </c>
      <c r="W16" s="19" t="n">
        <v>0</v>
      </c>
      <c r="X16" s="19" t="n">
        <v>0.00767927343828139</v>
      </c>
      <c r="Y16" s="19" t="n">
        <v>0.00816578594274382</v>
      </c>
      <c r="Z16" s="19" t="n">
        <v>0</v>
      </c>
      <c r="AA16" s="19" t="n">
        <v>0.0136499212380113</v>
      </c>
      <c r="AB16" s="19"/>
      <c r="AC16" s="19" t="n">
        <v>0.00659646094826656</v>
      </c>
      <c r="AD16" s="19" t="n">
        <v>0.00650156930467491</v>
      </c>
      <c r="AE16" s="19" t="n">
        <v>0</v>
      </c>
      <c r="AF16" s="19"/>
      <c r="AG16" s="19" t="n">
        <v>0.00298878900249252</v>
      </c>
      <c r="AH16" s="19" t="n">
        <v>0.013925660872508</v>
      </c>
      <c r="AI16" s="19" t="n">
        <v>0</v>
      </c>
      <c r="AJ16" s="19" t="n">
        <v>0</v>
      </c>
      <c r="AK16" s="19" t="n">
        <v>0</v>
      </c>
      <c r="AL16" s="19"/>
      <c r="AM16" s="19" t="n">
        <v>0.00194659814846379</v>
      </c>
      <c r="AN16" s="19" t="n">
        <v>0.0177909741621802</v>
      </c>
      <c r="AO16" s="19" t="n">
        <v>0</v>
      </c>
      <c r="AP16" s="19"/>
      <c r="AQ16" s="19" t="n">
        <v>0.00567114770857348</v>
      </c>
      <c r="AR16" s="19" t="n">
        <v>0.0126403833303314</v>
      </c>
      <c r="AS16" s="19" t="n">
        <v>0.00919458937999186</v>
      </c>
      <c r="AT16" s="19" t="n">
        <v>0</v>
      </c>
      <c r="AU16" s="19" t="n">
        <v>0</v>
      </c>
    </row>
    <row r="17">
      <c r="B17" s="20" t="s">
        <v>245</v>
      </c>
      <c r="C17" s="21" t="n">
        <v>0.00629096655440784</v>
      </c>
      <c r="D17" s="21" t="n">
        <v>0.0051262416314669</v>
      </c>
      <c r="E17" s="21" t="n">
        <v>0.00562589666403766</v>
      </c>
      <c r="F17" s="21"/>
      <c r="G17" s="21" t="n">
        <v>0.0184782465759861</v>
      </c>
      <c r="H17" s="21" t="n">
        <v>0.00541194175833966</v>
      </c>
      <c r="I17" s="21" t="n">
        <v>0.00737936003402017</v>
      </c>
      <c r="J17" s="21" t="n">
        <v>0.00342415068858059</v>
      </c>
      <c r="K17" s="21" t="n">
        <v>0.00444933342762111</v>
      </c>
      <c r="L17" s="21" t="n">
        <v>0.00478018834921017</v>
      </c>
      <c r="M17" s="21"/>
      <c r="N17" s="21" t="n">
        <v>0.00262274423474578</v>
      </c>
      <c r="O17" s="21" t="n">
        <v>0.0142550127233371</v>
      </c>
      <c r="P17" s="21" t="n">
        <v>0</v>
      </c>
      <c r="Q17" s="21" t="n">
        <v>0.00822441067955642</v>
      </c>
      <c r="R17" s="21"/>
      <c r="S17" s="21" t="n">
        <v>0.00586593651257119</v>
      </c>
      <c r="T17" s="21" t="n">
        <v>0.0146592401880464</v>
      </c>
      <c r="U17" s="21" t="n">
        <v>0.00606563195980964</v>
      </c>
      <c r="V17" s="21" t="n">
        <v>0.0054471994298256</v>
      </c>
      <c r="W17" s="21" t="n">
        <v>0.00754822714218975</v>
      </c>
      <c r="X17" s="21" t="n">
        <v>0.00661197808092883</v>
      </c>
      <c r="Y17" s="21" t="n">
        <v>0</v>
      </c>
      <c r="Z17" s="21" t="n">
        <v>0.011347854591046</v>
      </c>
      <c r="AA17" s="21" t="n">
        <v>0</v>
      </c>
      <c r="AB17" s="21"/>
      <c r="AC17" s="21" t="n">
        <v>0.00268931019152748</v>
      </c>
      <c r="AD17" s="21" t="n">
        <v>0.006629985405396</v>
      </c>
      <c r="AE17" s="21" t="n">
        <v>0.011836040883696</v>
      </c>
      <c r="AF17" s="21"/>
      <c r="AG17" s="21" t="n">
        <v>0.00509079978513795</v>
      </c>
      <c r="AH17" s="21" t="n">
        <v>0.00522579758544837</v>
      </c>
      <c r="AI17" s="21" t="n">
        <v>0.0132911531524571</v>
      </c>
      <c r="AJ17" s="21" t="n">
        <v>0</v>
      </c>
      <c r="AK17" s="21" t="n">
        <v>0.00712901609642937</v>
      </c>
      <c r="AL17" s="21"/>
      <c r="AM17" s="21" t="n">
        <v>0.00459081983232742</v>
      </c>
      <c r="AN17" s="21" t="n">
        <v>0.00834787202907279</v>
      </c>
      <c r="AO17" s="21" t="n">
        <v>0.0136831191698145</v>
      </c>
      <c r="AP17" s="21"/>
      <c r="AQ17" s="21" t="n">
        <v>0.00228145089124354</v>
      </c>
      <c r="AR17" s="21" t="n">
        <v>0.00785704644606266</v>
      </c>
      <c r="AS17" s="21" t="n">
        <v>0.00658618393836238</v>
      </c>
      <c r="AT17" s="21" t="n">
        <v>0.00690759311690714</v>
      </c>
      <c r="AU17" s="21" t="n">
        <v>0</v>
      </c>
    </row>
    <row r="18">
      <c r="B18" s="18" t="s">
        <v>300</v>
      </c>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307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369</v>
      </c>
      <c r="D7" s="11" t="n">
        <v>153</v>
      </c>
      <c r="E7" s="11" t="n">
        <v>215</v>
      </c>
      <c r="F7" s="11"/>
      <c r="G7" s="11" t="n">
        <v>84</v>
      </c>
      <c r="H7" s="11" t="n">
        <v>32</v>
      </c>
      <c r="I7" s="11" t="n">
        <v>59</v>
      </c>
      <c r="J7" s="11" t="n">
        <v>77</v>
      </c>
      <c r="K7" s="11" t="n">
        <v>53</v>
      </c>
      <c r="L7" s="11" t="n">
        <v>64</v>
      </c>
      <c r="M7" s="11"/>
      <c r="N7" s="11" t="n">
        <v>116</v>
      </c>
      <c r="O7" s="11" t="n">
        <v>121</v>
      </c>
      <c r="P7" s="11" t="n">
        <v>59</v>
      </c>
      <c r="Q7" s="11" t="n">
        <v>73</v>
      </c>
      <c r="R7" s="11"/>
      <c r="S7" s="11" t="n">
        <v>59</v>
      </c>
      <c r="T7" s="11" t="n">
        <v>66</v>
      </c>
      <c r="U7" s="11" t="n">
        <v>46</v>
      </c>
      <c r="V7" s="11" t="n">
        <v>40</v>
      </c>
      <c r="W7" s="11" t="n">
        <v>34</v>
      </c>
      <c r="X7" s="11" t="n">
        <v>32</v>
      </c>
      <c r="Y7" s="11" t="n">
        <v>34</v>
      </c>
      <c r="Z7" s="11" t="n">
        <v>22</v>
      </c>
      <c r="AA7" s="11" t="n">
        <v>36</v>
      </c>
      <c r="AB7" s="11"/>
      <c r="AC7" s="11" t="n">
        <v>112</v>
      </c>
      <c r="AD7" s="11" t="n">
        <v>157</v>
      </c>
      <c r="AE7" s="11" t="n">
        <v>44</v>
      </c>
      <c r="AF7" s="11"/>
      <c r="AG7" s="11" t="n">
        <v>112</v>
      </c>
      <c r="AH7" s="11" t="n">
        <v>116</v>
      </c>
      <c r="AI7" s="11" t="n">
        <v>27</v>
      </c>
      <c r="AJ7" s="11" t="n">
        <v>7</v>
      </c>
      <c r="AK7" s="11" t="n">
        <v>45</v>
      </c>
      <c r="AL7" s="11"/>
      <c r="AM7" s="11" t="n">
        <v>49</v>
      </c>
      <c r="AN7" s="11" t="n">
        <v>145</v>
      </c>
      <c r="AO7" s="11" t="n">
        <v>33</v>
      </c>
      <c r="AP7" s="11"/>
      <c r="AQ7" s="11" t="n">
        <v>67</v>
      </c>
      <c r="AR7" s="11" t="n">
        <v>93</v>
      </c>
      <c r="AS7" s="11" t="n">
        <v>110</v>
      </c>
      <c r="AT7" s="11" t="n">
        <v>48</v>
      </c>
      <c r="AU7" s="11" t="n">
        <v>4</v>
      </c>
    </row>
    <row r="8" ht="30" customHeight="1">
      <c r="B8" s="12" t="s">
        <v>20</v>
      </c>
      <c r="C8" s="12" t="n">
        <v>354</v>
      </c>
      <c r="D8" s="12" t="n">
        <v>150</v>
      </c>
      <c r="E8" s="12" t="n">
        <v>204</v>
      </c>
      <c r="F8" s="12"/>
      <c r="G8" s="12" t="n">
        <v>70</v>
      </c>
      <c r="H8" s="12" t="n">
        <v>45</v>
      </c>
      <c r="I8" s="12" t="n">
        <v>54</v>
      </c>
      <c r="J8" s="12" t="n">
        <v>70</v>
      </c>
      <c r="K8" s="12" t="n">
        <v>52</v>
      </c>
      <c r="L8" s="12" t="n">
        <v>63</v>
      </c>
      <c r="M8" s="12"/>
      <c r="N8" s="12" t="n">
        <v>100</v>
      </c>
      <c r="O8" s="12" t="n">
        <v>114</v>
      </c>
      <c r="P8" s="12" t="n">
        <v>64</v>
      </c>
      <c r="Q8" s="12" t="n">
        <v>77</v>
      </c>
      <c r="R8" s="12"/>
      <c r="S8" s="12" t="n">
        <v>50</v>
      </c>
      <c r="T8" s="12" t="n">
        <v>59</v>
      </c>
      <c r="U8" s="12" t="n">
        <v>44</v>
      </c>
      <c r="V8" s="12" t="n">
        <v>38</v>
      </c>
      <c r="W8" s="12" t="n">
        <v>32</v>
      </c>
      <c r="X8" s="12" t="n">
        <v>31</v>
      </c>
      <c r="Y8" s="12" t="n">
        <v>33</v>
      </c>
      <c r="Z8" s="12" t="n">
        <v>18</v>
      </c>
      <c r="AA8" s="12" t="n">
        <v>50</v>
      </c>
      <c r="AB8" s="12"/>
      <c r="AC8" s="12" t="n">
        <v>113</v>
      </c>
      <c r="AD8" s="12" t="n">
        <v>153</v>
      </c>
      <c r="AE8" s="12" t="n">
        <v>42</v>
      </c>
      <c r="AF8" s="12"/>
      <c r="AG8" s="12" t="n">
        <v>112</v>
      </c>
      <c r="AH8" s="12" t="n">
        <v>111</v>
      </c>
      <c r="AI8" s="12" t="n">
        <v>25</v>
      </c>
      <c r="AJ8" s="12" t="n">
        <v>7</v>
      </c>
      <c r="AK8" s="12" t="n">
        <v>43</v>
      </c>
      <c r="AL8" s="12"/>
      <c r="AM8" s="12" t="n">
        <v>50</v>
      </c>
      <c r="AN8" s="12" t="n">
        <v>139</v>
      </c>
      <c r="AO8" s="12" t="n">
        <v>31</v>
      </c>
      <c r="AP8" s="12"/>
      <c r="AQ8" s="12" t="n">
        <v>68</v>
      </c>
      <c r="AR8" s="12" t="n">
        <v>84</v>
      </c>
      <c r="AS8" s="12" t="n">
        <v>106</v>
      </c>
      <c r="AT8" s="12" t="n">
        <v>44</v>
      </c>
      <c r="AU8" s="12" t="n">
        <v>3</v>
      </c>
    </row>
    <row r="9">
      <c r="B9" s="20" t="s">
        <v>301</v>
      </c>
      <c r="C9" s="19" t="n">
        <v>0.608853946673701</v>
      </c>
      <c r="D9" s="19" t="n">
        <v>0.499659166616047</v>
      </c>
      <c r="E9" s="19" t="n">
        <v>0.687153210072241</v>
      </c>
      <c r="F9" s="19"/>
      <c r="G9" s="19" t="n">
        <v>0.627477333037441</v>
      </c>
      <c r="H9" s="19" t="n">
        <v>0.425822646636895</v>
      </c>
      <c r="I9" s="19" t="n">
        <v>0.656858466132195</v>
      </c>
      <c r="J9" s="19" t="n">
        <v>0.624242288742929</v>
      </c>
      <c r="K9" s="19" t="n">
        <v>0.629429419723303</v>
      </c>
      <c r="L9" s="19" t="n">
        <v>0.64379021193832</v>
      </c>
      <c r="M9" s="19"/>
      <c r="N9" s="19" t="n">
        <v>0.629177438051956</v>
      </c>
      <c r="O9" s="19" t="n">
        <v>0.634188868780862</v>
      </c>
      <c r="P9" s="19" t="n">
        <v>0.606105610657289</v>
      </c>
      <c r="Q9" s="19" t="n">
        <v>0.54754313996413</v>
      </c>
      <c r="R9" s="19"/>
      <c r="S9" s="19" t="n">
        <v>0.640893414513916</v>
      </c>
      <c r="T9" s="19" t="n">
        <v>0.668788119653512</v>
      </c>
      <c r="U9" s="19" t="n">
        <v>0.657580393174882</v>
      </c>
      <c r="V9" s="19" t="n">
        <v>0.6957927951776</v>
      </c>
      <c r="W9" s="19" t="n">
        <v>0.564406687578488</v>
      </c>
      <c r="X9" s="19" t="n">
        <v>0.525041333860432</v>
      </c>
      <c r="Y9" s="19" t="n">
        <v>0.501328150670517</v>
      </c>
      <c r="Z9" s="19" t="n">
        <v>0.390395133357124</v>
      </c>
      <c r="AA9" s="19" t="n">
        <v>0.62701966730521</v>
      </c>
      <c r="AB9" s="19"/>
      <c r="AC9" s="19" t="n">
        <v>0.607452014976377</v>
      </c>
      <c r="AD9" s="19" t="n">
        <v>0.638877279086595</v>
      </c>
      <c r="AE9" s="19" t="n">
        <v>0.499940494528022</v>
      </c>
      <c r="AF9" s="19"/>
      <c r="AG9" s="19" t="n">
        <v>0.654459287572046</v>
      </c>
      <c r="AH9" s="19" t="n">
        <v>0.630550220634235</v>
      </c>
      <c r="AI9" s="19" t="n">
        <v>0.596547793841163</v>
      </c>
      <c r="AJ9" s="19" t="n">
        <v>0.105185818228295</v>
      </c>
      <c r="AK9" s="19" t="n">
        <v>0.561444648947021</v>
      </c>
      <c r="AL9" s="19"/>
      <c r="AM9" s="19" t="n">
        <v>0.507399595041914</v>
      </c>
      <c r="AN9" s="19" t="n">
        <v>0.620079150410182</v>
      </c>
      <c r="AO9" s="19" t="n">
        <v>0.738341329589893</v>
      </c>
      <c r="AP9" s="19"/>
      <c r="AQ9" s="19" t="n">
        <v>0.63455219839615</v>
      </c>
      <c r="AR9" s="19" t="n">
        <v>0.575153441255615</v>
      </c>
      <c r="AS9" s="19" t="n">
        <v>0.580965570726178</v>
      </c>
      <c r="AT9" s="19" t="n">
        <v>0.596478014586179</v>
      </c>
      <c r="AU9" s="19" t="n">
        <v>0.538733052331012</v>
      </c>
    </row>
    <row r="10">
      <c r="B10" s="20" t="s">
        <v>302</v>
      </c>
      <c r="C10" s="19" t="n">
        <v>0.562489143524825</v>
      </c>
      <c r="D10" s="19" t="n">
        <v>0.57257917945958</v>
      </c>
      <c r="E10" s="19" t="n">
        <v>0.553050601214617</v>
      </c>
      <c r="F10" s="19"/>
      <c r="G10" s="19" t="n">
        <v>0.718417175538777</v>
      </c>
      <c r="H10" s="19" t="n">
        <v>0.450873984867672</v>
      </c>
      <c r="I10" s="19" t="n">
        <v>0.56621380145437</v>
      </c>
      <c r="J10" s="19" t="n">
        <v>0.588862453570393</v>
      </c>
      <c r="K10" s="19" t="n">
        <v>0.362248171677661</v>
      </c>
      <c r="L10" s="19" t="n">
        <v>0.601102644164743</v>
      </c>
      <c r="M10" s="19"/>
      <c r="N10" s="19" t="n">
        <v>0.549640209550261</v>
      </c>
      <c r="O10" s="19" t="n">
        <v>0.59042811194394</v>
      </c>
      <c r="P10" s="19" t="n">
        <v>0.539174200855879</v>
      </c>
      <c r="Q10" s="19" t="n">
        <v>0.556958989356601</v>
      </c>
      <c r="R10" s="19"/>
      <c r="S10" s="19" t="n">
        <v>0.457033741893783</v>
      </c>
      <c r="T10" s="19" t="n">
        <v>0.635984431884962</v>
      </c>
      <c r="U10" s="19" t="n">
        <v>0.490942628487397</v>
      </c>
      <c r="V10" s="19" t="n">
        <v>0.617073690095004</v>
      </c>
      <c r="W10" s="19" t="n">
        <v>0.717409890643661</v>
      </c>
      <c r="X10" s="19" t="n">
        <v>0.451262576732604</v>
      </c>
      <c r="Y10" s="19" t="n">
        <v>0.466771551080012</v>
      </c>
      <c r="Z10" s="19" t="n">
        <v>0.68164780841439</v>
      </c>
      <c r="AA10" s="19" t="n">
        <v>0.594505771145232</v>
      </c>
      <c r="AB10" s="19"/>
      <c r="AC10" s="19" t="n">
        <v>0.517761467939759</v>
      </c>
      <c r="AD10" s="19" t="n">
        <v>0.532749522212558</v>
      </c>
      <c r="AE10" s="19" t="n">
        <v>0.622278513436514</v>
      </c>
      <c r="AF10" s="19"/>
      <c r="AG10" s="19" t="n">
        <v>0.448216283162964</v>
      </c>
      <c r="AH10" s="19" t="n">
        <v>0.63023407320011</v>
      </c>
      <c r="AI10" s="19" t="n">
        <v>0.57814335615669</v>
      </c>
      <c r="AJ10" s="19" t="n">
        <v>0.324775726089197</v>
      </c>
      <c r="AK10" s="19" t="n">
        <v>0.549193691631587</v>
      </c>
      <c r="AL10" s="19"/>
      <c r="AM10" s="19" t="n">
        <v>0.479589316391188</v>
      </c>
      <c r="AN10" s="19" t="n">
        <v>0.645578243664864</v>
      </c>
      <c r="AO10" s="19" t="n">
        <v>0.51809588190719</v>
      </c>
      <c r="AP10" s="19"/>
      <c r="AQ10" s="19" t="n">
        <v>0.620103784069565</v>
      </c>
      <c r="AR10" s="19" t="n">
        <v>0.580154825089783</v>
      </c>
      <c r="AS10" s="19" t="n">
        <v>0.517841495592765</v>
      </c>
      <c r="AT10" s="19" t="n">
        <v>0.526408801718712</v>
      </c>
      <c r="AU10" s="19" t="n">
        <v>0.469892823385039</v>
      </c>
    </row>
    <row r="11">
      <c r="B11" s="20" t="s">
        <v>303</v>
      </c>
      <c r="C11" s="19" t="n">
        <v>0.553440114935729</v>
      </c>
      <c r="D11" s="19" t="n">
        <v>0.478690041325044</v>
      </c>
      <c r="E11" s="19" t="n">
        <v>0.606208695584834</v>
      </c>
      <c r="F11" s="19"/>
      <c r="G11" s="19" t="n">
        <v>0.664242436897093</v>
      </c>
      <c r="H11" s="19" t="n">
        <v>0.442064738601749</v>
      </c>
      <c r="I11" s="19" t="n">
        <v>0.562579483060933</v>
      </c>
      <c r="J11" s="19" t="n">
        <v>0.556450443660182</v>
      </c>
      <c r="K11" s="19" t="n">
        <v>0.49766636140723</v>
      </c>
      <c r="L11" s="19" t="n">
        <v>0.544363907440639</v>
      </c>
      <c r="M11" s="19"/>
      <c r="N11" s="19" t="n">
        <v>0.498664409320069</v>
      </c>
      <c r="O11" s="19" t="n">
        <v>0.584383746638526</v>
      </c>
      <c r="P11" s="19" t="n">
        <v>0.550714992417464</v>
      </c>
      <c r="Q11" s="19" t="n">
        <v>0.580535826171415</v>
      </c>
      <c r="R11" s="19"/>
      <c r="S11" s="19" t="n">
        <v>0.539998402312993</v>
      </c>
      <c r="T11" s="19" t="n">
        <v>0.526879202088486</v>
      </c>
      <c r="U11" s="19" t="n">
        <v>0.660339693800117</v>
      </c>
      <c r="V11" s="19" t="n">
        <v>0.642306136570741</v>
      </c>
      <c r="W11" s="19" t="n">
        <v>0.63318551781199</v>
      </c>
      <c r="X11" s="19" t="n">
        <v>0.494317944760988</v>
      </c>
      <c r="Y11" s="19" t="n">
        <v>0.586035656041114</v>
      </c>
      <c r="Z11" s="19" t="n">
        <v>0.500921112209974</v>
      </c>
      <c r="AA11" s="19" t="n">
        <v>0.420659650190604</v>
      </c>
      <c r="AB11" s="19"/>
      <c r="AC11" s="19" t="n">
        <v>0.541608555299418</v>
      </c>
      <c r="AD11" s="19" t="n">
        <v>0.514923224989942</v>
      </c>
      <c r="AE11" s="19" t="n">
        <v>0.576460096681295</v>
      </c>
      <c r="AF11" s="19"/>
      <c r="AG11" s="19" t="n">
        <v>0.512397319504761</v>
      </c>
      <c r="AH11" s="19" t="n">
        <v>0.611836419378171</v>
      </c>
      <c r="AI11" s="19" t="n">
        <v>0.54404665765734</v>
      </c>
      <c r="AJ11" s="19" t="n">
        <v>0.348563111708277</v>
      </c>
      <c r="AK11" s="19" t="n">
        <v>0.532172708007416</v>
      </c>
      <c r="AL11" s="19"/>
      <c r="AM11" s="19" t="n">
        <v>0.401297059035851</v>
      </c>
      <c r="AN11" s="19" t="n">
        <v>0.591373090061408</v>
      </c>
      <c r="AO11" s="19" t="n">
        <v>0.455552727594877</v>
      </c>
      <c r="AP11" s="19"/>
      <c r="AQ11" s="19" t="n">
        <v>0.618667700188287</v>
      </c>
      <c r="AR11" s="19" t="n">
        <v>0.564337842923795</v>
      </c>
      <c r="AS11" s="19" t="n">
        <v>0.491997851215049</v>
      </c>
      <c r="AT11" s="19" t="n">
        <v>0.531877486401989</v>
      </c>
      <c r="AU11" s="19" t="n">
        <v>0.469892823385039</v>
      </c>
    </row>
    <row r="12">
      <c r="B12" s="20" t="s">
        <v>304</v>
      </c>
      <c r="C12" s="19" t="n">
        <v>0.40755563521673</v>
      </c>
      <c r="D12" s="19" t="n">
        <v>0.399911038813279</v>
      </c>
      <c r="E12" s="19" t="n">
        <v>0.410408687065683</v>
      </c>
      <c r="F12" s="19"/>
      <c r="G12" s="19" t="n">
        <v>0.416036148410951</v>
      </c>
      <c r="H12" s="19" t="n">
        <v>0.299176122637643</v>
      </c>
      <c r="I12" s="19" t="n">
        <v>0.402175690776657</v>
      </c>
      <c r="J12" s="19" t="n">
        <v>0.418257877660415</v>
      </c>
      <c r="K12" s="19" t="n">
        <v>0.437562430697868</v>
      </c>
      <c r="L12" s="19" t="n">
        <v>0.443422162553991</v>
      </c>
      <c r="M12" s="19"/>
      <c r="N12" s="19" t="n">
        <v>0.474104535548928</v>
      </c>
      <c r="O12" s="19" t="n">
        <v>0.355290433643591</v>
      </c>
      <c r="P12" s="19" t="n">
        <v>0.37109310934043</v>
      </c>
      <c r="Q12" s="19" t="n">
        <v>0.428992524378659</v>
      </c>
      <c r="R12" s="19"/>
      <c r="S12" s="19" t="n">
        <v>0.33529620800212</v>
      </c>
      <c r="T12" s="19" t="n">
        <v>0.448283311488189</v>
      </c>
      <c r="U12" s="19" t="n">
        <v>0.414429952281445</v>
      </c>
      <c r="V12" s="19" t="n">
        <v>0.378724313810127</v>
      </c>
      <c r="W12" s="19" t="n">
        <v>0.49807244199405</v>
      </c>
      <c r="X12" s="19" t="n">
        <v>0.334781767843235</v>
      </c>
      <c r="Y12" s="19" t="n">
        <v>0.494131162331393</v>
      </c>
      <c r="Z12" s="19" t="n">
        <v>0.287100097346812</v>
      </c>
      <c r="AA12" s="19" t="n">
        <v>0.419733232397542</v>
      </c>
      <c r="AB12" s="19"/>
      <c r="AC12" s="19" t="n">
        <v>0.325224330771345</v>
      </c>
      <c r="AD12" s="19" t="n">
        <v>0.454071970877652</v>
      </c>
      <c r="AE12" s="19" t="n">
        <v>0.367834838732718</v>
      </c>
      <c r="AF12" s="19"/>
      <c r="AG12" s="19" t="n">
        <v>0.367676207772202</v>
      </c>
      <c r="AH12" s="19" t="n">
        <v>0.418360179114998</v>
      </c>
      <c r="AI12" s="19" t="n">
        <v>0.398387217293033</v>
      </c>
      <c r="AJ12" s="19" t="n">
        <v>0.420035298542716</v>
      </c>
      <c r="AK12" s="19" t="n">
        <v>0.356080898112505</v>
      </c>
      <c r="AL12" s="19"/>
      <c r="AM12" s="19" t="n">
        <v>0.416067000079855</v>
      </c>
      <c r="AN12" s="19" t="n">
        <v>0.451425575029311</v>
      </c>
      <c r="AO12" s="19" t="n">
        <v>0.326850977676328</v>
      </c>
      <c r="AP12" s="19"/>
      <c r="AQ12" s="19" t="n">
        <v>0.280000516133934</v>
      </c>
      <c r="AR12" s="19" t="n">
        <v>0.45288403132655</v>
      </c>
      <c r="AS12" s="19" t="n">
        <v>0.45011536375663</v>
      </c>
      <c r="AT12" s="19" t="n">
        <v>0.450091137387611</v>
      </c>
      <c r="AU12" s="19" t="n">
        <v>0.275489495928982</v>
      </c>
    </row>
    <row r="13">
      <c r="B13" s="20" t="s">
        <v>305</v>
      </c>
      <c r="C13" s="19" t="n">
        <v>0.399747649329729</v>
      </c>
      <c r="D13" s="19" t="n">
        <v>0.380459930445367</v>
      </c>
      <c r="E13" s="19" t="n">
        <v>0.41110721695759</v>
      </c>
      <c r="F13" s="19"/>
      <c r="G13" s="19" t="n">
        <v>0.485085203989813</v>
      </c>
      <c r="H13" s="19" t="n">
        <v>0.434429903249441</v>
      </c>
      <c r="I13" s="19" t="n">
        <v>0.28599308975358</v>
      </c>
      <c r="J13" s="19" t="n">
        <v>0.435260140757712</v>
      </c>
      <c r="K13" s="19" t="n">
        <v>0.235659553627654</v>
      </c>
      <c r="L13" s="19" t="n">
        <v>0.472781487707514</v>
      </c>
      <c r="M13" s="19"/>
      <c r="N13" s="19" t="n">
        <v>0.394781724997488</v>
      </c>
      <c r="O13" s="19" t="n">
        <v>0.408060824797264</v>
      </c>
      <c r="P13" s="19" t="n">
        <v>0.356070357469546</v>
      </c>
      <c r="Q13" s="19" t="n">
        <v>0.429779118044659</v>
      </c>
      <c r="R13" s="19"/>
      <c r="S13" s="19" t="n">
        <v>0.4238166830858</v>
      </c>
      <c r="T13" s="19" t="n">
        <v>0.479062841027689</v>
      </c>
      <c r="U13" s="19" t="n">
        <v>0.282523866685375</v>
      </c>
      <c r="V13" s="19" t="n">
        <v>0.512994336587434</v>
      </c>
      <c r="W13" s="19" t="n">
        <v>0.516231161957705</v>
      </c>
      <c r="X13" s="19" t="n">
        <v>0.149524211656301</v>
      </c>
      <c r="Y13" s="19" t="n">
        <v>0.470652863391726</v>
      </c>
      <c r="Z13" s="19" t="n">
        <v>0.361853075042393</v>
      </c>
      <c r="AA13" s="19" t="n">
        <v>0.347650572591741</v>
      </c>
      <c r="AB13" s="19"/>
      <c r="AC13" s="19" t="n">
        <v>0.418152016925331</v>
      </c>
      <c r="AD13" s="19" t="n">
        <v>0.35943836979369</v>
      </c>
      <c r="AE13" s="19" t="n">
        <v>0.436047186470688</v>
      </c>
      <c r="AF13" s="19"/>
      <c r="AG13" s="19" t="n">
        <v>0.37651982281699</v>
      </c>
      <c r="AH13" s="19" t="n">
        <v>0.401263461461078</v>
      </c>
      <c r="AI13" s="19" t="n">
        <v>0.336956960603838</v>
      </c>
      <c r="AJ13" s="19" t="n">
        <v>0.213341028429239</v>
      </c>
      <c r="AK13" s="19" t="n">
        <v>0.494093402222504</v>
      </c>
      <c r="AL13" s="19"/>
      <c r="AM13" s="19" t="n">
        <v>0.306521605551958</v>
      </c>
      <c r="AN13" s="19" t="n">
        <v>0.401116119787879</v>
      </c>
      <c r="AO13" s="19" t="n">
        <v>0.360646382231049</v>
      </c>
      <c r="AP13" s="19"/>
      <c r="AQ13" s="19" t="n">
        <v>0.427743933316666</v>
      </c>
      <c r="AR13" s="19" t="n">
        <v>0.386388892231462</v>
      </c>
      <c r="AS13" s="19" t="n">
        <v>0.417653773026824</v>
      </c>
      <c r="AT13" s="19" t="n">
        <v>0.329876184895459</v>
      </c>
      <c r="AU13" s="19" t="n">
        <v>0.185777451740007</v>
      </c>
    </row>
    <row r="14">
      <c r="B14" s="20" t="s">
        <v>306</v>
      </c>
      <c r="C14" s="19" t="n">
        <v>0.156870034366876</v>
      </c>
      <c r="D14" s="19" t="n">
        <v>0.210922037349606</v>
      </c>
      <c r="E14" s="19" t="n">
        <v>0.117940525081614</v>
      </c>
      <c r="F14" s="19"/>
      <c r="G14" s="19" t="n">
        <v>0.157741142946712</v>
      </c>
      <c r="H14" s="19" t="n">
        <v>0.342238311658232</v>
      </c>
      <c r="I14" s="19" t="n">
        <v>0.114308255945364</v>
      </c>
      <c r="J14" s="19" t="n">
        <v>0.137197565272462</v>
      </c>
      <c r="K14" s="19" t="n">
        <v>0.0232382551124765</v>
      </c>
      <c r="L14" s="19" t="n">
        <v>0.191673110900006</v>
      </c>
      <c r="M14" s="19"/>
      <c r="N14" s="19" t="n">
        <v>0.101408898003562</v>
      </c>
      <c r="O14" s="19" t="n">
        <v>0.129820438492037</v>
      </c>
      <c r="P14" s="19" t="n">
        <v>0.221868933672554</v>
      </c>
      <c r="Q14" s="19" t="n">
        <v>0.21478011241689</v>
      </c>
      <c r="R14" s="19"/>
      <c r="S14" s="19" t="n">
        <v>0.191352774631852</v>
      </c>
      <c r="T14" s="19" t="n">
        <v>0.133779029863802</v>
      </c>
      <c r="U14" s="19" t="n">
        <v>0.136961730807482</v>
      </c>
      <c r="V14" s="19" t="n">
        <v>0.111669231501791</v>
      </c>
      <c r="W14" s="19" t="n">
        <v>0.0705526811728453</v>
      </c>
      <c r="X14" s="19" t="n">
        <v>0.0873697695744493</v>
      </c>
      <c r="Y14" s="19" t="n">
        <v>0.323552495413617</v>
      </c>
      <c r="Z14" s="19" t="n">
        <v>0.283007431549572</v>
      </c>
      <c r="AA14" s="19" t="n">
        <v>0.145012054802533</v>
      </c>
      <c r="AB14" s="19"/>
      <c r="AC14" s="19" t="n">
        <v>0.108527091489367</v>
      </c>
      <c r="AD14" s="19" t="n">
        <v>0.171672262415184</v>
      </c>
      <c r="AE14" s="19" t="n">
        <v>0.159702091758188</v>
      </c>
      <c r="AF14" s="19"/>
      <c r="AG14" s="19" t="n">
        <v>0.111429679477029</v>
      </c>
      <c r="AH14" s="19" t="n">
        <v>0.166683241764784</v>
      </c>
      <c r="AI14" s="19" t="n">
        <v>0.149941341414269</v>
      </c>
      <c r="AJ14" s="19" t="n">
        <v>0.532102295272377</v>
      </c>
      <c r="AK14" s="19" t="n">
        <v>0.178540511354579</v>
      </c>
      <c r="AL14" s="19"/>
      <c r="AM14" s="19" t="n">
        <v>0.101708825278941</v>
      </c>
      <c r="AN14" s="19" t="n">
        <v>0.178298228214427</v>
      </c>
      <c r="AO14" s="19" t="n">
        <v>0.168699606052205</v>
      </c>
      <c r="AP14" s="19"/>
      <c r="AQ14" s="19" t="n">
        <v>0.182766949829129</v>
      </c>
      <c r="AR14" s="19" t="n">
        <v>0.130462649316244</v>
      </c>
      <c r="AS14" s="19" t="n">
        <v>0.175916885472672</v>
      </c>
      <c r="AT14" s="19" t="n">
        <v>0.112016221445228</v>
      </c>
      <c r="AU14" s="19" t="n">
        <v>0</v>
      </c>
    </row>
    <row r="15">
      <c r="B15" s="20" t="s">
        <v>88</v>
      </c>
      <c r="C15" s="19" t="n">
        <v>0.015055270704883</v>
      </c>
      <c r="D15" s="19" t="n">
        <v>0.00783074755110391</v>
      </c>
      <c r="E15" s="19" t="n">
        <v>0.0204261112513486</v>
      </c>
      <c r="F15" s="19"/>
      <c r="G15" s="19" t="n">
        <v>0</v>
      </c>
      <c r="H15" s="19" t="n">
        <v>0.0631612080048942</v>
      </c>
      <c r="I15" s="19" t="n">
        <v>0</v>
      </c>
      <c r="J15" s="19" t="n">
        <v>0</v>
      </c>
      <c r="K15" s="19" t="n">
        <v>0.0477940950413006</v>
      </c>
      <c r="L15" s="19" t="n">
        <v>0</v>
      </c>
      <c r="M15" s="19"/>
      <c r="N15" s="19" t="n">
        <v>0.0151553860573918</v>
      </c>
      <c r="O15" s="19" t="n">
        <v>0.00859122627620775</v>
      </c>
      <c r="P15" s="19" t="n">
        <v>0</v>
      </c>
      <c r="Q15" s="19" t="n">
        <v>0.0368462108721439</v>
      </c>
      <c r="R15" s="19"/>
      <c r="S15" s="19" t="n">
        <v>0</v>
      </c>
      <c r="T15" s="19" t="n">
        <v>0</v>
      </c>
      <c r="U15" s="19" t="n">
        <v>0.0224497812845975</v>
      </c>
      <c r="V15" s="19" t="n">
        <v>0.0309619310962123</v>
      </c>
      <c r="W15" s="19" t="n">
        <v>0</v>
      </c>
      <c r="X15" s="19" t="n">
        <v>0.0534325829334875</v>
      </c>
      <c r="Y15" s="19" t="n">
        <v>0</v>
      </c>
      <c r="Z15" s="19" t="n">
        <v>0</v>
      </c>
      <c r="AA15" s="19" t="n">
        <v>0.0301284558993845</v>
      </c>
      <c r="AB15" s="19"/>
      <c r="AC15" s="19" t="n">
        <v>0.0282002955392349</v>
      </c>
      <c r="AD15" s="19" t="n">
        <v>0</v>
      </c>
      <c r="AE15" s="19" t="n">
        <v>0.0511896337440379</v>
      </c>
      <c r="AF15" s="19"/>
      <c r="AG15" s="19" t="n">
        <v>0.0134808866045715</v>
      </c>
      <c r="AH15" s="19" t="n">
        <v>0</v>
      </c>
      <c r="AI15" s="19" t="n">
        <v>0</v>
      </c>
      <c r="AJ15" s="19" t="n">
        <v>0</v>
      </c>
      <c r="AK15" s="19" t="n">
        <v>0.0500558842647463</v>
      </c>
      <c r="AL15" s="19"/>
      <c r="AM15" s="19" t="n">
        <v>0.0301915182840595</v>
      </c>
      <c r="AN15" s="19" t="n">
        <v>0</v>
      </c>
      <c r="AO15" s="19" t="n">
        <v>0</v>
      </c>
      <c r="AP15" s="19"/>
      <c r="AQ15" s="19" t="n">
        <v>0.0221646805954115</v>
      </c>
      <c r="AR15" s="19" t="n">
        <v>0.0198556556512016</v>
      </c>
      <c r="AS15" s="19" t="n">
        <v>0</v>
      </c>
      <c r="AT15" s="19" t="n">
        <v>0</v>
      </c>
      <c r="AU15" s="19" t="n">
        <v>0</v>
      </c>
    </row>
    <row r="16">
      <c r="B16" s="20" t="s">
        <v>245</v>
      </c>
      <c r="C16" s="21" t="n">
        <v>0.0567818063837866</v>
      </c>
      <c r="D16" s="21" t="n">
        <v>0.0867644145872183</v>
      </c>
      <c r="E16" s="21" t="n">
        <v>0.0350469908514506</v>
      </c>
      <c r="F16" s="21"/>
      <c r="G16" s="21" t="n">
        <v>0.0722130464198007</v>
      </c>
      <c r="H16" s="21" t="n">
        <v>0.0263339835772452</v>
      </c>
      <c r="I16" s="21" t="n">
        <v>0.041093769364665</v>
      </c>
      <c r="J16" s="21" t="n">
        <v>0.046949411891608</v>
      </c>
      <c r="K16" s="21" t="n">
        <v>0.128364255724647</v>
      </c>
      <c r="L16" s="21" t="n">
        <v>0.0266172144010262</v>
      </c>
      <c r="M16" s="21"/>
      <c r="N16" s="21" t="n">
        <v>0.0526416901331824</v>
      </c>
      <c r="O16" s="21" t="n">
        <v>0.041548615908086</v>
      </c>
      <c r="P16" s="21" t="n">
        <v>0.0525511762714598</v>
      </c>
      <c r="Q16" s="21" t="n">
        <v>0.0880786523023617</v>
      </c>
      <c r="R16" s="21"/>
      <c r="S16" s="21" t="n">
        <v>0.0450702447412578</v>
      </c>
      <c r="T16" s="21" t="n">
        <v>0.0461291119785219</v>
      </c>
      <c r="U16" s="21" t="n">
        <v>0.0503127238533304</v>
      </c>
      <c r="V16" s="21" t="n">
        <v>0</v>
      </c>
      <c r="W16" s="21" t="n">
        <v>0.0308592620594741</v>
      </c>
      <c r="X16" s="21" t="n">
        <v>0.106072382373987</v>
      </c>
      <c r="Y16" s="21" t="n">
        <v>0.0584895831361241</v>
      </c>
      <c r="Z16" s="21" t="n">
        <v>0.0919066731991438</v>
      </c>
      <c r="AA16" s="21" t="n">
        <v>0.101737296674328</v>
      </c>
      <c r="AB16" s="21"/>
      <c r="AC16" s="21" t="n">
        <v>0.0638677053384073</v>
      </c>
      <c r="AD16" s="21" t="n">
        <v>0.0511940855172797</v>
      </c>
      <c r="AE16" s="21" t="n">
        <v>0.0166720831760429</v>
      </c>
      <c r="AF16" s="21"/>
      <c r="AG16" s="21" t="n">
        <v>0.0704256421025046</v>
      </c>
      <c r="AH16" s="21" t="n">
        <v>0.0443210352443542</v>
      </c>
      <c r="AI16" s="21" t="n">
        <v>0.0507479181035995</v>
      </c>
      <c r="AJ16" s="21" t="n">
        <v>0</v>
      </c>
      <c r="AK16" s="21" t="n">
        <v>0.0163028293987242</v>
      </c>
      <c r="AL16" s="21"/>
      <c r="AM16" s="21" t="n">
        <v>0.0991874290012541</v>
      </c>
      <c r="AN16" s="21" t="n">
        <v>0.0770729599842252</v>
      </c>
      <c r="AO16" s="21" t="n">
        <v>0</v>
      </c>
      <c r="AP16" s="21"/>
      <c r="AQ16" s="21" t="n">
        <v>0.0542032344348552</v>
      </c>
      <c r="AR16" s="21" t="n">
        <v>0.0632953712430729</v>
      </c>
      <c r="AS16" s="21" t="n">
        <v>0.0816666840694538</v>
      </c>
      <c r="AT16" s="21" t="n">
        <v>0.0364091426024721</v>
      </c>
      <c r="AU16" s="21" t="n">
        <v>0</v>
      </c>
    </row>
    <row r="17">
      <c r="B17" s="18" t="s">
        <v>308</v>
      </c>
    </row>
    <row r="18">
      <c r="B18" t="s">
        <v>80</v>
      </c>
    </row>
    <row r="19">
      <c r="B19" t="s">
        <v>81</v>
      </c>
    </row>
    <row r="21">
      <c r="B21"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309</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284</v>
      </c>
      <c r="C9" s="19" t="n">
        <v>0.403523659152963</v>
      </c>
      <c r="D9" s="19" t="n">
        <v>0.379687192956205</v>
      </c>
      <c r="E9" s="19" t="n">
        <v>0.425543957737754</v>
      </c>
      <c r="F9" s="19"/>
      <c r="G9" s="19" t="n">
        <v>0.428372178123128</v>
      </c>
      <c r="H9" s="19" t="n">
        <v>0.376625626442429</v>
      </c>
      <c r="I9" s="19" t="n">
        <v>0.371575630982072</v>
      </c>
      <c r="J9" s="19" t="n">
        <v>0.3758416451776</v>
      </c>
      <c r="K9" s="19" t="n">
        <v>0.407456832850565</v>
      </c>
      <c r="L9" s="19" t="n">
        <v>0.451148493551685</v>
      </c>
      <c r="M9" s="19"/>
      <c r="N9" s="19" t="n">
        <v>0.44018707901456</v>
      </c>
      <c r="O9" s="19" t="n">
        <v>0.406241985706911</v>
      </c>
      <c r="P9" s="19" t="n">
        <v>0.391760008407101</v>
      </c>
      <c r="Q9" s="19" t="n">
        <v>0.374433546928212</v>
      </c>
      <c r="R9" s="19"/>
      <c r="S9" s="19" t="n">
        <v>0.39438107795024</v>
      </c>
      <c r="T9" s="19" t="n">
        <v>0.402167013081189</v>
      </c>
      <c r="U9" s="19" t="n">
        <v>0.404755384300132</v>
      </c>
      <c r="V9" s="19" t="n">
        <v>0.367022084403994</v>
      </c>
      <c r="W9" s="19" t="n">
        <v>0.453908388940219</v>
      </c>
      <c r="X9" s="19" t="n">
        <v>0.335021899735935</v>
      </c>
      <c r="Y9" s="19" t="n">
        <v>0.377376717239891</v>
      </c>
      <c r="Z9" s="19" t="n">
        <v>0.510643927615416</v>
      </c>
      <c r="AA9" s="19" t="n">
        <v>0.447883134543334</v>
      </c>
      <c r="AB9" s="19"/>
      <c r="AC9" s="19" t="n">
        <v>0.428774652320397</v>
      </c>
      <c r="AD9" s="19" t="n">
        <v>0.382519976606524</v>
      </c>
      <c r="AE9" s="19" t="n">
        <v>0.385323908150153</v>
      </c>
      <c r="AF9" s="19"/>
      <c r="AG9" s="19" t="n">
        <v>0.47600091590595</v>
      </c>
      <c r="AH9" s="19" t="n">
        <v>0.365097400414094</v>
      </c>
      <c r="AI9" s="19" t="n">
        <v>0.294934258841436</v>
      </c>
      <c r="AJ9" s="19" t="n">
        <v>0.397040061428736</v>
      </c>
      <c r="AK9" s="19" t="n">
        <v>0.386842807370994</v>
      </c>
      <c r="AL9" s="19"/>
      <c r="AM9" s="19" t="n">
        <v>0.447698147424715</v>
      </c>
      <c r="AN9" s="19" t="n">
        <v>0.396634612049785</v>
      </c>
      <c r="AO9" s="19" t="n">
        <v>0.385863753388565</v>
      </c>
      <c r="AP9" s="19"/>
      <c r="AQ9" s="19" t="n">
        <v>0.364722098578116</v>
      </c>
      <c r="AR9" s="19" t="n">
        <v>0.41472823161473</v>
      </c>
      <c r="AS9" s="19" t="n">
        <v>0.390527959811737</v>
      </c>
      <c r="AT9" s="19" t="n">
        <v>0.41080313191848</v>
      </c>
      <c r="AU9" s="19" t="n">
        <v>0.629601556169173</v>
      </c>
    </row>
    <row r="10">
      <c r="B10" s="20" t="s">
        <v>285</v>
      </c>
      <c r="C10" s="19" t="n">
        <v>0.436073779919842</v>
      </c>
      <c r="D10" s="19" t="n">
        <v>0.458652902613057</v>
      </c>
      <c r="E10" s="19" t="n">
        <v>0.415106682150426</v>
      </c>
      <c r="F10" s="19"/>
      <c r="G10" s="19" t="n">
        <v>0.420779908580682</v>
      </c>
      <c r="H10" s="19" t="n">
        <v>0.446845199188508</v>
      </c>
      <c r="I10" s="19" t="n">
        <v>0.439303377703617</v>
      </c>
      <c r="J10" s="19" t="n">
        <v>0.433682712865547</v>
      </c>
      <c r="K10" s="19" t="n">
        <v>0.435700603975479</v>
      </c>
      <c r="L10" s="19" t="n">
        <v>0.434883327108924</v>
      </c>
      <c r="M10" s="19"/>
      <c r="N10" s="19" t="n">
        <v>0.411029181295966</v>
      </c>
      <c r="O10" s="19" t="n">
        <v>0.435649483911904</v>
      </c>
      <c r="P10" s="19" t="n">
        <v>0.443103685448521</v>
      </c>
      <c r="Q10" s="19" t="n">
        <v>0.456308777354333</v>
      </c>
      <c r="R10" s="19"/>
      <c r="S10" s="19" t="n">
        <v>0.428992589366994</v>
      </c>
      <c r="T10" s="19" t="n">
        <v>0.463965529955822</v>
      </c>
      <c r="U10" s="19" t="n">
        <v>0.360204765914893</v>
      </c>
      <c r="V10" s="19" t="n">
        <v>0.438245150553234</v>
      </c>
      <c r="W10" s="19" t="n">
        <v>0.45713027835844</v>
      </c>
      <c r="X10" s="19" t="n">
        <v>0.465271597567082</v>
      </c>
      <c r="Y10" s="19" t="n">
        <v>0.467852647145036</v>
      </c>
      <c r="Z10" s="19" t="n">
        <v>0.377085918313443</v>
      </c>
      <c r="AA10" s="19" t="n">
        <v>0.427701517230339</v>
      </c>
      <c r="AB10" s="19"/>
      <c r="AC10" s="19" t="n">
        <v>0.435168347265069</v>
      </c>
      <c r="AD10" s="19" t="n">
        <v>0.459258384215233</v>
      </c>
      <c r="AE10" s="19" t="n">
        <v>0.397795284043669</v>
      </c>
      <c r="AF10" s="19"/>
      <c r="AG10" s="19" t="n">
        <v>0.41921705885517</v>
      </c>
      <c r="AH10" s="19" t="n">
        <v>0.468411294967196</v>
      </c>
      <c r="AI10" s="19" t="n">
        <v>0.432188636233186</v>
      </c>
      <c r="AJ10" s="19" t="n">
        <v>0.428225246188684</v>
      </c>
      <c r="AK10" s="19" t="n">
        <v>0.406654062163258</v>
      </c>
      <c r="AL10" s="19"/>
      <c r="AM10" s="19" t="n">
        <v>0.46913082759388</v>
      </c>
      <c r="AN10" s="19" t="n">
        <v>0.435649801952206</v>
      </c>
      <c r="AO10" s="19" t="n">
        <v>0.416277599520686</v>
      </c>
      <c r="AP10" s="19"/>
      <c r="AQ10" s="19" t="n">
        <v>0.475239157135731</v>
      </c>
      <c r="AR10" s="19" t="n">
        <v>0.426504796570372</v>
      </c>
      <c r="AS10" s="19" t="n">
        <v>0.456978634603824</v>
      </c>
      <c r="AT10" s="19" t="n">
        <v>0.398912512941387</v>
      </c>
      <c r="AU10" s="19" t="n">
        <v>0.292382438101403</v>
      </c>
    </row>
    <row r="11">
      <c r="B11" s="20" t="s">
        <v>287</v>
      </c>
      <c r="C11" s="19" t="n">
        <v>0.0651937614788651</v>
      </c>
      <c r="D11" s="19" t="n">
        <v>0.0698250100348034</v>
      </c>
      <c r="E11" s="19" t="n">
        <v>0.060432309411735</v>
      </c>
      <c r="F11" s="19"/>
      <c r="G11" s="19" t="n">
        <v>0.0959687559681249</v>
      </c>
      <c r="H11" s="19" t="n">
        <v>0.0816647105589278</v>
      </c>
      <c r="I11" s="19" t="n">
        <v>0.0595073885292859</v>
      </c>
      <c r="J11" s="19" t="n">
        <v>0.0798726009840858</v>
      </c>
      <c r="K11" s="19" t="n">
        <v>0.0527307898339234</v>
      </c>
      <c r="L11" s="19" t="n">
        <v>0.0412231258967909</v>
      </c>
      <c r="M11" s="19"/>
      <c r="N11" s="19" t="n">
        <v>0.0699727535710372</v>
      </c>
      <c r="O11" s="19" t="n">
        <v>0.0512868489742047</v>
      </c>
      <c r="P11" s="19" t="n">
        <v>0.0697691250154563</v>
      </c>
      <c r="Q11" s="19" t="n">
        <v>0.0712794580747216</v>
      </c>
      <c r="R11" s="19"/>
      <c r="S11" s="19" t="n">
        <v>0.0868839238549396</v>
      </c>
      <c r="T11" s="19" t="n">
        <v>0.0620720236998744</v>
      </c>
      <c r="U11" s="19" t="n">
        <v>0.0715968356745748</v>
      </c>
      <c r="V11" s="19" t="n">
        <v>0.0691785195786075</v>
      </c>
      <c r="W11" s="19" t="n">
        <v>0.038440958706182</v>
      </c>
      <c r="X11" s="19" t="n">
        <v>0.0735441711942324</v>
      </c>
      <c r="Y11" s="19" t="n">
        <v>0.0760026848233856</v>
      </c>
      <c r="Z11" s="19" t="n">
        <v>0.0530426925680439</v>
      </c>
      <c r="AA11" s="19" t="n">
        <v>0.0420380613835052</v>
      </c>
      <c r="AB11" s="19"/>
      <c r="AC11" s="19" t="n">
        <v>0.0394997401052017</v>
      </c>
      <c r="AD11" s="19" t="n">
        <v>0.0658140685431843</v>
      </c>
      <c r="AE11" s="19" t="n">
        <v>0.103656265844175</v>
      </c>
      <c r="AF11" s="19"/>
      <c r="AG11" s="19" t="n">
        <v>0.0380221075158792</v>
      </c>
      <c r="AH11" s="19" t="n">
        <v>0.0763920866943681</v>
      </c>
      <c r="AI11" s="19" t="n">
        <v>0.098407734008252</v>
      </c>
      <c r="AJ11" s="19" t="n">
        <v>0.0664069681710773</v>
      </c>
      <c r="AK11" s="19" t="n">
        <v>0.0797775165494473</v>
      </c>
      <c r="AL11" s="19"/>
      <c r="AM11" s="19" t="n">
        <v>0.0419582976179274</v>
      </c>
      <c r="AN11" s="19" t="n">
        <v>0.077526463328958</v>
      </c>
      <c r="AO11" s="19" t="n">
        <v>0.093849134875483</v>
      </c>
      <c r="AP11" s="19"/>
      <c r="AQ11" s="19" t="n">
        <v>0.0656143554457426</v>
      </c>
      <c r="AR11" s="19" t="n">
        <v>0.0539534302163411</v>
      </c>
      <c r="AS11" s="19" t="n">
        <v>0.0618050633573712</v>
      </c>
      <c r="AT11" s="19" t="n">
        <v>0.0918519402818421</v>
      </c>
      <c r="AU11" s="19" t="n">
        <v>0.0780160057294249</v>
      </c>
    </row>
    <row r="12">
      <c r="B12" s="20" t="s">
        <v>288</v>
      </c>
      <c r="C12" s="19" t="n">
        <v>0.0276797695302417</v>
      </c>
      <c r="D12" s="19" t="n">
        <v>0.0324280787039421</v>
      </c>
      <c r="E12" s="19" t="n">
        <v>0.0233995858406134</v>
      </c>
      <c r="F12" s="19"/>
      <c r="G12" s="19" t="n">
        <v>0.0279373227434329</v>
      </c>
      <c r="H12" s="19" t="n">
        <v>0.0258533913484993</v>
      </c>
      <c r="I12" s="19" t="n">
        <v>0.0440618380976507</v>
      </c>
      <c r="J12" s="19" t="n">
        <v>0.0342087560991022</v>
      </c>
      <c r="K12" s="19" t="n">
        <v>0.0240247495148022</v>
      </c>
      <c r="L12" s="19" t="n">
        <v>0.0153119002032357</v>
      </c>
      <c r="M12" s="19"/>
      <c r="N12" s="19" t="n">
        <v>0.0329907709521716</v>
      </c>
      <c r="O12" s="19" t="n">
        <v>0.0322297728938665</v>
      </c>
      <c r="P12" s="19" t="n">
        <v>0.0288683193476045</v>
      </c>
      <c r="Q12" s="19" t="n">
        <v>0.014421401762152</v>
      </c>
      <c r="R12" s="19"/>
      <c r="S12" s="19" t="n">
        <v>0.0320938550854117</v>
      </c>
      <c r="T12" s="19" t="n">
        <v>0.0156672986428784</v>
      </c>
      <c r="U12" s="19" t="n">
        <v>0.0475131817165347</v>
      </c>
      <c r="V12" s="19" t="n">
        <v>0.0320115017310419</v>
      </c>
      <c r="W12" s="19" t="n">
        <v>0.0155097837769462</v>
      </c>
      <c r="X12" s="19" t="n">
        <v>0.0248996816039436</v>
      </c>
      <c r="Y12" s="19" t="n">
        <v>0.0426247381869875</v>
      </c>
      <c r="Z12" s="19" t="n">
        <v>0.0211774541166753</v>
      </c>
      <c r="AA12" s="19" t="n">
        <v>0.0196653431076387</v>
      </c>
      <c r="AB12" s="19"/>
      <c r="AC12" s="19" t="n">
        <v>0.0243241296820055</v>
      </c>
      <c r="AD12" s="19" t="n">
        <v>0.0282131041622773</v>
      </c>
      <c r="AE12" s="19" t="n">
        <v>0.0392891232040944</v>
      </c>
      <c r="AF12" s="19"/>
      <c r="AG12" s="19" t="n">
        <v>0.0188398428662144</v>
      </c>
      <c r="AH12" s="19" t="n">
        <v>0.0353418656548862</v>
      </c>
      <c r="AI12" s="19" t="n">
        <v>0.0351806546811526</v>
      </c>
      <c r="AJ12" s="19" t="n">
        <v>0</v>
      </c>
      <c r="AK12" s="19" t="n">
        <v>0.0375905686183592</v>
      </c>
      <c r="AL12" s="19"/>
      <c r="AM12" s="19" t="n">
        <v>0.007278173491112</v>
      </c>
      <c r="AN12" s="19" t="n">
        <v>0.0414776598105681</v>
      </c>
      <c r="AO12" s="19" t="n">
        <v>0.0368167731567336</v>
      </c>
      <c r="AP12" s="19"/>
      <c r="AQ12" s="19" t="n">
        <v>0.017068536565395</v>
      </c>
      <c r="AR12" s="19" t="n">
        <v>0.0223491530800039</v>
      </c>
      <c r="AS12" s="19" t="n">
        <v>0.0329253235807906</v>
      </c>
      <c r="AT12" s="19" t="n">
        <v>0.0528798342384129</v>
      </c>
      <c r="AU12" s="19" t="n">
        <v>0</v>
      </c>
    </row>
    <row r="13">
      <c r="B13" s="20" t="s">
        <v>88</v>
      </c>
      <c r="C13" s="19" t="n">
        <v>0.0675290299180884</v>
      </c>
      <c r="D13" s="19" t="n">
        <v>0.0594068156919918</v>
      </c>
      <c r="E13" s="19" t="n">
        <v>0.0755174648594716</v>
      </c>
      <c r="F13" s="19"/>
      <c r="G13" s="19" t="n">
        <v>0.0269418345846324</v>
      </c>
      <c r="H13" s="19" t="n">
        <v>0.0690110724616361</v>
      </c>
      <c r="I13" s="19" t="n">
        <v>0.0855517646873744</v>
      </c>
      <c r="J13" s="19" t="n">
        <v>0.0763942848736647</v>
      </c>
      <c r="K13" s="19" t="n">
        <v>0.080087023825231</v>
      </c>
      <c r="L13" s="19" t="n">
        <v>0.0574331532393643</v>
      </c>
      <c r="M13" s="19"/>
      <c r="N13" s="19" t="n">
        <v>0.0458202151662652</v>
      </c>
      <c r="O13" s="19" t="n">
        <v>0.0745919085131141</v>
      </c>
      <c r="P13" s="19" t="n">
        <v>0.0664988617813177</v>
      </c>
      <c r="Q13" s="19" t="n">
        <v>0.0835568158805816</v>
      </c>
      <c r="R13" s="19"/>
      <c r="S13" s="19" t="n">
        <v>0.0576485537424144</v>
      </c>
      <c r="T13" s="19" t="n">
        <v>0.0561281346202362</v>
      </c>
      <c r="U13" s="19" t="n">
        <v>0.115929832393865</v>
      </c>
      <c r="V13" s="19" t="n">
        <v>0.0935427437331223</v>
      </c>
      <c r="W13" s="19" t="n">
        <v>0.0350105902182124</v>
      </c>
      <c r="X13" s="19" t="n">
        <v>0.101262649898807</v>
      </c>
      <c r="Y13" s="19" t="n">
        <v>0.0361432126046999</v>
      </c>
      <c r="Z13" s="19" t="n">
        <v>0.0380500073864217</v>
      </c>
      <c r="AA13" s="19" t="n">
        <v>0.0627119437351834</v>
      </c>
      <c r="AB13" s="19"/>
      <c r="AC13" s="19" t="n">
        <v>0.0722331306273263</v>
      </c>
      <c r="AD13" s="19" t="n">
        <v>0.0641944664727816</v>
      </c>
      <c r="AE13" s="19" t="n">
        <v>0.0739354187579084</v>
      </c>
      <c r="AF13" s="19"/>
      <c r="AG13" s="19" t="n">
        <v>0.0479200748567868</v>
      </c>
      <c r="AH13" s="19" t="n">
        <v>0.0547573522694554</v>
      </c>
      <c r="AI13" s="19" t="n">
        <v>0.139288716235973</v>
      </c>
      <c r="AJ13" s="19" t="n">
        <v>0.108327724211503</v>
      </c>
      <c r="AK13" s="19" t="n">
        <v>0.0891350452979418</v>
      </c>
      <c r="AL13" s="19"/>
      <c r="AM13" s="19" t="n">
        <v>0.033934553872365</v>
      </c>
      <c r="AN13" s="19" t="n">
        <v>0.0487114628584833</v>
      </c>
      <c r="AO13" s="19" t="n">
        <v>0.0671927390585331</v>
      </c>
      <c r="AP13" s="19"/>
      <c r="AQ13" s="19" t="n">
        <v>0.0773558522750147</v>
      </c>
      <c r="AR13" s="19" t="n">
        <v>0.0824643885185522</v>
      </c>
      <c r="AS13" s="19" t="n">
        <v>0.0577630186462772</v>
      </c>
      <c r="AT13" s="19" t="n">
        <v>0.0455525806198783</v>
      </c>
      <c r="AU13" s="19" t="n">
        <v>0</v>
      </c>
    </row>
    <row r="14">
      <c r="B14" s="20" t="s">
        <v>289</v>
      </c>
      <c r="C14" s="23" t="n">
        <v>0.839597439072805</v>
      </c>
      <c r="D14" s="23" t="n">
        <v>0.838340095569263</v>
      </c>
      <c r="E14" s="23" t="n">
        <v>0.84065063988818</v>
      </c>
      <c r="F14" s="23"/>
      <c r="G14" s="23" t="n">
        <v>0.84915208670381</v>
      </c>
      <c r="H14" s="23" t="n">
        <v>0.823470825630937</v>
      </c>
      <c r="I14" s="23" t="n">
        <v>0.810879008685689</v>
      </c>
      <c r="J14" s="23" t="n">
        <v>0.809524358043147</v>
      </c>
      <c r="K14" s="23" t="n">
        <v>0.843157436826043</v>
      </c>
      <c r="L14" s="23" t="n">
        <v>0.886031820660609</v>
      </c>
      <c r="M14" s="23"/>
      <c r="N14" s="23" t="n">
        <v>0.851216260310526</v>
      </c>
      <c r="O14" s="23" t="n">
        <v>0.841891469618815</v>
      </c>
      <c r="P14" s="23" t="n">
        <v>0.834863693855621</v>
      </c>
      <c r="Q14" s="23" t="n">
        <v>0.830742324282545</v>
      </c>
      <c r="R14" s="23"/>
      <c r="S14" s="23" t="n">
        <v>0.823373667317234</v>
      </c>
      <c r="T14" s="23" t="n">
        <v>0.866132543037011</v>
      </c>
      <c r="U14" s="23" t="n">
        <v>0.764960150215026</v>
      </c>
      <c r="V14" s="23" t="n">
        <v>0.805267234957229</v>
      </c>
      <c r="W14" s="23" t="n">
        <v>0.911038667298659</v>
      </c>
      <c r="X14" s="23" t="n">
        <v>0.800293497303017</v>
      </c>
      <c r="Y14" s="23" t="n">
        <v>0.845229364384927</v>
      </c>
      <c r="Z14" s="23" t="n">
        <v>0.887729845928859</v>
      </c>
      <c r="AA14" s="23" t="n">
        <v>0.875584651773673</v>
      </c>
      <c r="AB14" s="23"/>
      <c r="AC14" s="23" t="n">
        <v>0.863942999585466</v>
      </c>
      <c r="AD14" s="23" t="n">
        <v>0.841778360821757</v>
      </c>
      <c r="AE14" s="23" t="n">
        <v>0.783119192193822</v>
      </c>
      <c r="AF14" s="23"/>
      <c r="AG14" s="23" t="n">
        <v>0.89521797476112</v>
      </c>
      <c r="AH14" s="23" t="n">
        <v>0.83350869538129</v>
      </c>
      <c r="AI14" s="23" t="n">
        <v>0.727122895074622</v>
      </c>
      <c r="AJ14" s="23" t="n">
        <v>0.82526530761742</v>
      </c>
      <c r="AK14" s="23" t="n">
        <v>0.793496869534252</v>
      </c>
      <c r="AL14" s="23"/>
      <c r="AM14" s="23" t="n">
        <v>0.916828975018596</v>
      </c>
      <c r="AN14" s="23" t="n">
        <v>0.832284414001991</v>
      </c>
      <c r="AO14" s="23" t="n">
        <v>0.80214135290925</v>
      </c>
      <c r="AP14" s="23"/>
      <c r="AQ14" s="23" t="n">
        <v>0.839961255713848</v>
      </c>
      <c r="AR14" s="23" t="n">
        <v>0.841233028185103</v>
      </c>
      <c r="AS14" s="23" t="n">
        <v>0.847506594415561</v>
      </c>
      <c r="AT14" s="23" t="n">
        <v>0.809715644859867</v>
      </c>
      <c r="AU14" s="23" t="n">
        <v>0.921983994270575</v>
      </c>
    </row>
    <row r="15">
      <c r="B15" s="20" t="s">
        <v>290</v>
      </c>
      <c r="C15" s="23" t="n">
        <v>0.0928735310091068</v>
      </c>
      <c r="D15" s="23" t="n">
        <v>0.102253088738746</v>
      </c>
      <c r="E15" s="23" t="n">
        <v>0.0838318952523484</v>
      </c>
      <c r="F15" s="23"/>
      <c r="G15" s="23" t="n">
        <v>0.123906078711558</v>
      </c>
      <c r="H15" s="23" t="n">
        <v>0.107518101907427</v>
      </c>
      <c r="I15" s="23" t="n">
        <v>0.103569226626937</v>
      </c>
      <c r="J15" s="23" t="n">
        <v>0.114081357083188</v>
      </c>
      <c r="K15" s="23" t="n">
        <v>0.0767555393487256</v>
      </c>
      <c r="L15" s="23" t="n">
        <v>0.0565350261000266</v>
      </c>
      <c r="M15" s="23"/>
      <c r="N15" s="23" t="n">
        <v>0.102963524523209</v>
      </c>
      <c r="O15" s="23" t="n">
        <v>0.0835166218680712</v>
      </c>
      <c r="P15" s="23" t="n">
        <v>0.0986374443630608</v>
      </c>
      <c r="Q15" s="23" t="n">
        <v>0.0857008598368737</v>
      </c>
      <c r="R15" s="23"/>
      <c r="S15" s="23" t="n">
        <v>0.118977778940351</v>
      </c>
      <c r="T15" s="23" t="n">
        <v>0.0777393223427529</v>
      </c>
      <c r="U15" s="23" t="n">
        <v>0.11911001739111</v>
      </c>
      <c r="V15" s="23" t="n">
        <v>0.101190021309649</v>
      </c>
      <c r="W15" s="23" t="n">
        <v>0.0539507424831282</v>
      </c>
      <c r="X15" s="23" t="n">
        <v>0.098443852798176</v>
      </c>
      <c r="Y15" s="23" t="n">
        <v>0.118627423010373</v>
      </c>
      <c r="Z15" s="23" t="n">
        <v>0.0742201466847192</v>
      </c>
      <c r="AA15" s="23" t="n">
        <v>0.0617034044911439</v>
      </c>
      <c r="AB15" s="23"/>
      <c r="AC15" s="23" t="n">
        <v>0.0638238697872072</v>
      </c>
      <c r="AD15" s="23" t="n">
        <v>0.0940271727054616</v>
      </c>
      <c r="AE15" s="23" t="n">
        <v>0.142945389048269</v>
      </c>
      <c r="AF15" s="23"/>
      <c r="AG15" s="23" t="n">
        <v>0.0568619503820936</v>
      </c>
      <c r="AH15" s="23" t="n">
        <v>0.111733952349254</v>
      </c>
      <c r="AI15" s="23" t="n">
        <v>0.133588388689405</v>
      </c>
      <c r="AJ15" s="23" t="n">
        <v>0.0664069681710773</v>
      </c>
      <c r="AK15" s="23" t="n">
        <v>0.117368085167807</v>
      </c>
      <c r="AL15" s="23"/>
      <c r="AM15" s="23" t="n">
        <v>0.0492364711090394</v>
      </c>
      <c r="AN15" s="23" t="n">
        <v>0.119004123139526</v>
      </c>
      <c r="AO15" s="23" t="n">
        <v>0.130665908032217</v>
      </c>
      <c r="AP15" s="23"/>
      <c r="AQ15" s="23" t="n">
        <v>0.0826828920111376</v>
      </c>
      <c r="AR15" s="23" t="n">
        <v>0.076302583296345</v>
      </c>
      <c r="AS15" s="23" t="n">
        <v>0.0947303869381618</v>
      </c>
      <c r="AT15" s="23" t="n">
        <v>0.144731774520255</v>
      </c>
      <c r="AU15" s="23" t="n">
        <v>0.0780160057294249</v>
      </c>
    </row>
    <row r="16">
      <c r="B16" s="20" t="s">
        <v>101</v>
      </c>
      <c r="C16" s="24" t="n">
        <v>0.746723908063698</v>
      </c>
      <c r="D16" s="24" t="n">
        <v>0.736087006830517</v>
      </c>
      <c r="E16" s="24" t="n">
        <v>0.756818744635832</v>
      </c>
      <c r="F16" s="24"/>
      <c r="G16" s="24" t="n">
        <v>0.725246007992252</v>
      </c>
      <c r="H16" s="24" t="n">
        <v>0.715952723723509</v>
      </c>
      <c r="I16" s="24" t="n">
        <v>0.707309782058752</v>
      </c>
      <c r="J16" s="24" t="n">
        <v>0.695443000959959</v>
      </c>
      <c r="K16" s="24" t="n">
        <v>0.766401897477318</v>
      </c>
      <c r="L16" s="24" t="n">
        <v>0.829496794560582</v>
      </c>
      <c r="M16" s="24"/>
      <c r="N16" s="24" t="n">
        <v>0.748252735787317</v>
      </c>
      <c r="O16" s="24" t="n">
        <v>0.758374847750743</v>
      </c>
      <c r="P16" s="24" t="n">
        <v>0.736226249492561</v>
      </c>
      <c r="Q16" s="24" t="n">
        <v>0.745041464445671</v>
      </c>
      <c r="R16" s="24"/>
      <c r="S16" s="24" t="n">
        <v>0.704395888376883</v>
      </c>
      <c r="T16" s="24" t="n">
        <v>0.788393220694258</v>
      </c>
      <c r="U16" s="24" t="n">
        <v>0.645850132823916</v>
      </c>
      <c r="V16" s="24" t="n">
        <v>0.704077213647579</v>
      </c>
      <c r="W16" s="24" t="n">
        <v>0.857087924815531</v>
      </c>
      <c r="X16" s="24" t="n">
        <v>0.701849644504841</v>
      </c>
      <c r="Y16" s="24" t="n">
        <v>0.726601941374554</v>
      </c>
      <c r="Z16" s="24" t="n">
        <v>0.81350969924414</v>
      </c>
      <c r="AA16" s="24" t="n">
        <v>0.813881247282529</v>
      </c>
      <c r="AB16" s="24"/>
      <c r="AC16" s="24" t="n">
        <v>0.800119129798259</v>
      </c>
      <c r="AD16" s="24" t="n">
        <v>0.747751188116295</v>
      </c>
      <c r="AE16" s="24" t="n">
        <v>0.640173803145553</v>
      </c>
      <c r="AF16" s="24"/>
      <c r="AG16" s="24" t="n">
        <v>0.838356024379026</v>
      </c>
      <c r="AH16" s="24" t="n">
        <v>0.721774743032036</v>
      </c>
      <c r="AI16" s="24" t="n">
        <v>0.593534506385218</v>
      </c>
      <c r="AJ16" s="24" t="n">
        <v>0.758858339446343</v>
      </c>
      <c r="AK16" s="24" t="n">
        <v>0.676128784366445</v>
      </c>
      <c r="AL16" s="24"/>
      <c r="AM16" s="24" t="n">
        <v>0.867592503909556</v>
      </c>
      <c r="AN16" s="24" t="n">
        <v>0.713280290862464</v>
      </c>
      <c r="AO16" s="24" t="n">
        <v>0.671475444877034</v>
      </c>
      <c r="AP16" s="24"/>
      <c r="AQ16" s="24" t="n">
        <v>0.75727836370271</v>
      </c>
      <c r="AR16" s="24" t="n">
        <v>0.764930444888758</v>
      </c>
      <c r="AS16" s="24" t="n">
        <v>0.752776207477399</v>
      </c>
      <c r="AT16" s="24" t="n">
        <v>0.664983870339612</v>
      </c>
      <c r="AU16" s="24" t="n">
        <v>0.84396798854115</v>
      </c>
    </row>
    <row r="17">
      <c r="B17" s="18"/>
    </row>
    <row r="18">
      <c r="B18" t="s">
        <v>80</v>
      </c>
    </row>
    <row r="19">
      <c r="B19" t="s">
        <v>81</v>
      </c>
    </row>
    <row r="21">
      <c r="B21"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310</v>
      </c>
      <c r="C9" s="19" t="n">
        <v>0.370143102113464</v>
      </c>
      <c r="D9" s="19" t="n">
        <v>0.326425573107783</v>
      </c>
      <c r="E9" s="19" t="n">
        <v>0.408181866858816</v>
      </c>
      <c r="F9" s="19"/>
      <c r="G9" s="19" t="n">
        <v>0.331534077315746</v>
      </c>
      <c r="H9" s="19" t="n">
        <v>0.361058530512064</v>
      </c>
      <c r="I9" s="19" t="n">
        <v>0.389914905918485</v>
      </c>
      <c r="J9" s="19" t="n">
        <v>0.353006839663051</v>
      </c>
      <c r="K9" s="19" t="n">
        <v>0.352831477792905</v>
      </c>
      <c r="L9" s="19" t="n">
        <v>0.404517208576815</v>
      </c>
      <c r="M9" s="19"/>
      <c r="N9" s="19" t="n">
        <v>0.408525773615545</v>
      </c>
      <c r="O9" s="19" t="n">
        <v>0.367183087393795</v>
      </c>
      <c r="P9" s="19" t="n">
        <v>0.355364946814033</v>
      </c>
      <c r="Q9" s="19" t="n">
        <v>0.347188072891913</v>
      </c>
      <c r="R9" s="19"/>
      <c r="S9" s="19" t="n">
        <v>0.367357786404854</v>
      </c>
      <c r="T9" s="19" t="n">
        <v>0.385800020142265</v>
      </c>
      <c r="U9" s="19" t="n">
        <v>0.431715810232379</v>
      </c>
      <c r="V9" s="19" t="n">
        <v>0.348381672359315</v>
      </c>
      <c r="W9" s="19" t="n">
        <v>0.405803495415523</v>
      </c>
      <c r="X9" s="19" t="n">
        <v>0.355976306155241</v>
      </c>
      <c r="Y9" s="19" t="n">
        <v>0.337827975475425</v>
      </c>
      <c r="Z9" s="19" t="n">
        <v>0.441989242720216</v>
      </c>
      <c r="AA9" s="19" t="n">
        <v>0.309301087241318</v>
      </c>
      <c r="AB9" s="19"/>
      <c r="AC9" s="19" t="n">
        <v>0.357417233972498</v>
      </c>
      <c r="AD9" s="19" t="n">
        <v>0.388079581799744</v>
      </c>
      <c r="AE9" s="19" t="n">
        <v>0.363740707746004</v>
      </c>
      <c r="AF9" s="19"/>
      <c r="AG9" s="19" t="n">
        <v>0.387915316926609</v>
      </c>
      <c r="AH9" s="19" t="n">
        <v>0.362984231236309</v>
      </c>
      <c r="AI9" s="19" t="n">
        <v>0.349901248859101</v>
      </c>
      <c r="AJ9" s="19" t="n">
        <v>0.141955193356339</v>
      </c>
      <c r="AK9" s="19" t="n">
        <v>0.357954058028723</v>
      </c>
      <c r="AL9" s="19"/>
      <c r="AM9" s="19" t="n">
        <v>0.385859441652678</v>
      </c>
      <c r="AN9" s="19" t="n">
        <v>0.347195533422607</v>
      </c>
      <c r="AO9" s="19" t="n">
        <v>0.394815493089534</v>
      </c>
      <c r="AP9" s="19"/>
      <c r="AQ9" s="19" t="n">
        <v>0.34310391804647</v>
      </c>
      <c r="AR9" s="19" t="n">
        <v>0.347941395987883</v>
      </c>
      <c r="AS9" s="19" t="n">
        <v>0.406539661868213</v>
      </c>
      <c r="AT9" s="19" t="n">
        <v>0.342341888598493</v>
      </c>
      <c r="AU9" s="19" t="n">
        <v>0.600377326285268</v>
      </c>
    </row>
    <row r="10">
      <c r="B10" s="20" t="s">
        <v>311</v>
      </c>
      <c r="C10" s="19" t="n">
        <v>0.331929011544203</v>
      </c>
      <c r="D10" s="19" t="n">
        <v>0.30400868225308</v>
      </c>
      <c r="E10" s="19" t="n">
        <v>0.357353096394514</v>
      </c>
      <c r="F10" s="19"/>
      <c r="G10" s="19" t="n">
        <v>0.446565900397823</v>
      </c>
      <c r="H10" s="19" t="n">
        <v>0.288217309820244</v>
      </c>
      <c r="I10" s="19" t="n">
        <v>0.339618692270926</v>
      </c>
      <c r="J10" s="19" t="n">
        <v>0.370513552992551</v>
      </c>
      <c r="K10" s="19" t="n">
        <v>0.300517784743527</v>
      </c>
      <c r="L10" s="19" t="n">
        <v>0.300247421419211</v>
      </c>
      <c r="M10" s="19"/>
      <c r="N10" s="19" t="n">
        <v>0.358960467793854</v>
      </c>
      <c r="O10" s="19" t="n">
        <v>0.383460174423873</v>
      </c>
      <c r="P10" s="19" t="n">
        <v>0.327556193883749</v>
      </c>
      <c r="Q10" s="19" t="n">
        <v>0.248501324617734</v>
      </c>
      <c r="R10" s="19"/>
      <c r="S10" s="19" t="n">
        <v>0.305355880779205</v>
      </c>
      <c r="T10" s="19" t="n">
        <v>0.376905094906789</v>
      </c>
      <c r="U10" s="19" t="n">
        <v>0.371147939151674</v>
      </c>
      <c r="V10" s="19" t="n">
        <v>0.337446379905668</v>
      </c>
      <c r="W10" s="19" t="n">
        <v>0.353394538420341</v>
      </c>
      <c r="X10" s="19" t="n">
        <v>0.326936153794282</v>
      </c>
      <c r="Y10" s="19" t="n">
        <v>0.300196181355409</v>
      </c>
      <c r="Z10" s="19" t="n">
        <v>0.372181796295674</v>
      </c>
      <c r="AA10" s="19" t="n">
        <v>0.270794435475663</v>
      </c>
      <c r="AB10" s="19"/>
      <c r="AC10" s="19" t="n">
        <v>0.300377250241631</v>
      </c>
      <c r="AD10" s="19" t="n">
        <v>0.347447614888617</v>
      </c>
      <c r="AE10" s="19" t="n">
        <v>0.31871802916932</v>
      </c>
      <c r="AF10" s="19"/>
      <c r="AG10" s="19" t="n">
        <v>0.328932052451893</v>
      </c>
      <c r="AH10" s="19" t="n">
        <v>0.338683114438109</v>
      </c>
      <c r="AI10" s="19" t="n">
        <v>0.347033377293703</v>
      </c>
      <c r="AJ10" s="19" t="n">
        <v>0.105551330655969</v>
      </c>
      <c r="AK10" s="19" t="n">
        <v>0.324907478374197</v>
      </c>
      <c r="AL10" s="19"/>
      <c r="AM10" s="19" t="n">
        <v>0.337714874714219</v>
      </c>
      <c r="AN10" s="19" t="n">
        <v>0.350772541357959</v>
      </c>
      <c r="AO10" s="19" t="n">
        <v>0.366242467652199</v>
      </c>
      <c r="AP10" s="19"/>
      <c r="AQ10" s="19" t="n">
        <v>0.299888700949759</v>
      </c>
      <c r="AR10" s="19" t="n">
        <v>0.333669483807385</v>
      </c>
      <c r="AS10" s="19" t="n">
        <v>0.36755763037776</v>
      </c>
      <c r="AT10" s="19" t="n">
        <v>0.305153483632893</v>
      </c>
      <c r="AU10" s="19" t="n">
        <v>0.4113857740511</v>
      </c>
    </row>
    <row r="11">
      <c r="B11" s="20" t="s">
        <v>312</v>
      </c>
      <c r="C11" s="19" t="n">
        <v>0.304666361452542</v>
      </c>
      <c r="D11" s="19" t="n">
        <v>0.329666241550897</v>
      </c>
      <c r="E11" s="19" t="n">
        <v>0.279291123313052</v>
      </c>
      <c r="F11" s="19"/>
      <c r="G11" s="19" t="n">
        <v>0.322075499937239</v>
      </c>
      <c r="H11" s="19" t="n">
        <v>0.321854118593084</v>
      </c>
      <c r="I11" s="19" t="n">
        <v>0.315828036198335</v>
      </c>
      <c r="J11" s="19" t="n">
        <v>0.286997077228655</v>
      </c>
      <c r="K11" s="19" t="n">
        <v>0.294652049746629</v>
      </c>
      <c r="L11" s="19" t="n">
        <v>0.295903139814429</v>
      </c>
      <c r="M11" s="19"/>
      <c r="N11" s="19" t="n">
        <v>0.341665024203006</v>
      </c>
      <c r="O11" s="19" t="n">
        <v>0.293519942657457</v>
      </c>
      <c r="P11" s="19" t="n">
        <v>0.310802889128838</v>
      </c>
      <c r="Q11" s="19" t="n">
        <v>0.274578226048809</v>
      </c>
      <c r="R11" s="19"/>
      <c r="S11" s="19" t="n">
        <v>0.347981535170661</v>
      </c>
      <c r="T11" s="19" t="n">
        <v>0.311815269080051</v>
      </c>
      <c r="U11" s="19" t="n">
        <v>0.289208442030513</v>
      </c>
      <c r="V11" s="19" t="n">
        <v>0.311197522309568</v>
      </c>
      <c r="W11" s="19" t="n">
        <v>0.317647192701555</v>
      </c>
      <c r="X11" s="19" t="n">
        <v>0.264439322704782</v>
      </c>
      <c r="Y11" s="19" t="n">
        <v>0.216232958271155</v>
      </c>
      <c r="Z11" s="19" t="n">
        <v>0.37762836450274</v>
      </c>
      <c r="AA11" s="19" t="n">
        <v>0.313705268247662</v>
      </c>
      <c r="AB11" s="19"/>
      <c r="AC11" s="19" t="n">
        <v>0.299892869489405</v>
      </c>
      <c r="AD11" s="19" t="n">
        <v>0.328426705824844</v>
      </c>
      <c r="AE11" s="19" t="n">
        <v>0.263795755096499</v>
      </c>
      <c r="AF11" s="19"/>
      <c r="AG11" s="19" t="n">
        <v>0.336753885322238</v>
      </c>
      <c r="AH11" s="19" t="n">
        <v>0.303420283552179</v>
      </c>
      <c r="AI11" s="19" t="n">
        <v>0.298405389268971</v>
      </c>
      <c r="AJ11" s="19" t="n">
        <v>0.13160290163975</v>
      </c>
      <c r="AK11" s="19" t="n">
        <v>0.271241549713676</v>
      </c>
      <c r="AL11" s="19"/>
      <c r="AM11" s="19" t="n">
        <v>0.342754204900186</v>
      </c>
      <c r="AN11" s="19" t="n">
        <v>0.296379081908977</v>
      </c>
      <c r="AO11" s="19" t="n">
        <v>0.318683425266227</v>
      </c>
      <c r="AP11" s="19"/>
      <c r="AQ11" s="19" t="n">
        <v>0.298695361477743</v>
      </c>
      <c r="AR11" s="19" t="n">
        <v>0.278383312458082</v>
      </c>
      <c r="AS11" s="19" t="n">
        <v>0.323736529200678</v>
      </c>
      <c r="AT11" s="19" t="n">
        <v>0.370160562825154</v>
      </c>
      <c r="AU11" s="19" t="n">
        <v>0.310510171356128</v>
      </c>
    </row>
    <row r="12">
      <c r="B12" s="20" t="s">
        <v>313</v>
      </c>
      <c r="C12" s="19" t="n">
        <v>0.275042254640555</v>
      </c>
      <c r="D12" s="19" t="n">
        <v>0.25931223677903</v>
      </c>
      <c r="E12" s="19" t="n">
        <v>0.289242702173281</v>
      </c>
      <c r="F12" s="19"/>
      <c r="G12" s="19" t="n">
        <v>0.33065906159883</v>
      </c>
      <c r="H12" s="19" t="n">
        <v>0.332304055693552</v>
      </c>
      <c r="I12" s="19" t="n">
        <v>0.269467978009919</v>
      </c>
      <c r="J12" s="19" t="n">
        <v>0.199834744706848</v>
      </c>
      <c r="K12" s="19" t="n">
        <v>0.270359246077148</v>
      </c>
      <c r="L12" s="19" t="n">
        <v>0.26883558060386</v>
      </c>
      <c r="M12" s="19"/>
      <c r="N12" s="19" t="n">
        <v>0.272917856540033</v>
      </c>
      <c r="O12" s="19" t="n">
        <v>0.214491261266559</v>
      </c>
      <c r="P12" s="19" t="n">
        <v>0.317405262807969</v>
      </c>
      <c r="Q12" s="19" t="n">
        <v>0.304596380481979</v>
      </c>
      <c r="R12" s="19"/>
      <c r="S12" s="19" t="n">
        <v>0.260213510745306</v>
      </c>
      <c r="T12" s="19" t="n">
        <v>0.227300604837893</v>
      </c>
      <c r="U12" s="19" t="n">
        <v>0.237387490509594</v>
      </c>
      <c r="V12" s="19" t="n">
        <v>0.243668285007489</v>
      </c>
      <c r="W12" s="19" t="n">
        <v>0.290238976478511</v>
      </c>
      <c r="X12" s="19" t="n">
        <v>0.341619352464458</v>
      </c>
      <c r="Y12" s="19" t="n">
        <v>0.311859203315395</v>
      </c>
      <c r="Z12" s="19" t="n">
        <v>0.338587945554573</v>
      </c>
      <c r="AA12" s="19" t="n">
        <v>0.293465471556703</v>
      </c>
      <c r="AB12" s="19"/>
      <c r="AC12" s="19" t="n">
        <v>0.296161016340484</v>
      </c>
      <c r="AD12" s="19" t="n">
        <v>0.246597114144244</v>
      </c>
      <c r="AE12" s="19" t="n">
        <v>0.28867396932144</v>
      </c>
      <c r="AF12" s="19"/>
      <c r="AG12" s="19" t="n">
        <v>0.266328180790156</v>
      </c>
      <c r="AH12" s="19" t="n">
        <v>0.289810420354368</v>
      </c>
      <c r="AI12" s="19" t="n">
        <v>0.197717642442075</v>
      </c>
      <c r="AJ12" s="19" t="n">
        <v>0.349278641580773</v>
      </c>
      <c r="AK12" s="19" t="n">
        <v>0.285232997140298</v>
      </c>
      <c r="AL12" s="19"/>
      <c r="AM12" s="19" t="n">
        <v>0.28603292562822</v>
      </c>
      <c r="AN12" s="19" t="n">
        <v>0.28676525079667</v>
      </c>
      <c r="AO12" s="19" t="n">
        <v>0.205470959373527</v>
      </c>
      <c r="AP12" s="19"/>
      <c r="AQ12" s="19" t="n">
        <v>0.266570348196037</v>
      </c>
      <c r="AR12" s="19" t="n">
        <v>0.270074055503085</v>
      </c>
      <c r="AS12" s="19" t="n">
        <v>0.240349545662543</v>
      </c>
      <c r="AT12" s="19" t="n">
        <v>0.313443923485165</v>
      </c>
      <c r="AU12" s="19" t="n">
        <v>0.344956498133344</v>
      </c>
    </row>
    <row r="13">
      <c r="B13" s="20" t="s">
        <v>314</v>
      </c>
      <c r="C13" s="19" t="n">
        <v>0.172939402431868</v>
      </c>
      <c r="D13" s="19" t="n">
        <v>0.171090403058774</v>
      </c>
      <c r="E13" s="19" t="n">
        <v>0.174755364890016</v>
      </c>
      <c r="F13" s="19"/>
      <c r="G13" s="19" t="n">
        <v>0.154028938305179</v>
      </c>
      <c r="H13" s="19" t="n">
        <v>0.194038057326085</v>
      </c>
      <c r="I13" s="19" t="n">
        <v>0.199737401411188</v>
      </c>
      <c r="J13" s="19" t="n">
        <v>0.167702966339543</v>
      </c>
      <c r="K13" s="19" t="n">
        <v>0.195839193934242</v>
      </c>
      <c r="L13" s="19" t="n">
        <v>0.135624982146704</v>
      </c>
      <c r="M13" s="19"/>
      <c r="N13" s="19" t="n">
        <v>0.178993433486667</v>
      </c>
      <c r="O13" s="19" t="n">
        <v>0.160170425386582</v>
      </c>
      <c r="P13" s="19" t="n">
        <v>0.190734213250297</v>
      </c>
      <c r="Q13" s="19" t="n">
        <v>0.166122162282837</v>
      </c>
      <c r="R13" s="19"/>
      <c r="S13" s="19" t="n">
        <v>0.207562901969078</v>
      </c>
      <c r="T13" s="19" t="n">
        <v>0.138019933768301</v>
      </c>
      <c r="U13" s="19" t="n">
        <v>0.147805477622283</v>
      </c>
      <c r="V13" s="19" t="n">
        <v>0.164045225250155</v>
      </c>
      <c r="W13" s="19" t="n">
        <v>0.193679916976518</v>
      </c>
      <c r="X13" s="19" t="n">
        <v>0.154939569001427</v>
      </c>
      <c r="Y13" s="19" t="n">
        <v>0.18127093842015</v>
      </c>
      <c r="Z13" s="19" t="n">
        <v>0.222001633436984</v>
      </c>
      <c r="AA13" s="19" t="n">
        <v>0.178492925004361</v>
      </c>
      <c r="AB13" s="19"/>
      <c r="AC13" s="19" t="n">
        <v>0.190146070107929</v>
      </c>
      <c r="AD13" s="19" t="n">
        <v>0.151221127874251</v>
      </c>
      <c r="AE13" s="19" t="n">
        <v>0.20349785675275</v>
      </c>
      <c r="AF13" s="19"/>
      <c r="AG13" s="19" t="n">
        <v>0.202841304816681</v>
      </c>
      <c r="AH13" s="19" t="n">
        <v>0.148056378191559</v>
      </c>
      <c r="AI13" s="19" t="n">
        <v>0.124906778041678</v>
      </c>
      <c r="AJ13" s="19" t="n">
        <v>0.221123667592866</v>
      </c>
      <c r="AK13" s="19" t="n">
        <v>0.170879535291512</v>
      </c>
      <c r="AL13" s="19"/>
      <c r="AM13" s="19" t="n">
        <v>0.209164029453571</v>
      </c>
      <c r="AN13" s="19" t="n">
        <v>0.150885981678937</v>
      </c>
      <c r="AO13" s="19" t="n">
        <v>0.137558771470075</v>
      </c>
      <c r="AP13" s="19"/>
      <c r="AQ13" s="19" t="n">
        <v>0.185813054054248</v>
      </c>
      <c r="AR13" s="19" t="n">
        <v>0.194582894368828</v>
      </c>
      <c r="AS13" s="19" t="n">
        <v>0.134234334973415</v>
      </c>
      <c r="AT13" s="19" t="n">
        <v>0.164160275916532</v>
      </c>
      <c r="AU13" s="19" t="n">
        <v>0.303675793195005</v>
      </c>
    </row>
    <row r="14">
      <c r="B14" s="20" t="s">
        <v>88</v>
      </c>
      <c r="C14" s="19" t="n">
        <v>0.0701667360563362</v>
      </c>
      <c r="D14" s="19" t="n">
        <v>0.065785758168255</v>
      </c>
      <c r="E14" s="19" t="n">
        <v>0.0746714659043498</v>
      </c>
      <c r="F14" s="19"/>
      <c r="G14" s="19" t="n">
        <v>0.0270665712640341</v>
      </c>
      <c r="H14" s="19" t="n">
        <v>0.0719861846432341</v>
      </c>
      <c r="I14" s="19" t="n">
        <v>0.0863786542681743</v>
      </c>
      <c r="J14" s="19" t="n">
        <v>0.0787790773232389</v>
      </c>
      <c r="K14" s="19" t="n">
        <v>0.0559082320124104</v>
      </c>
      <c r="L14" s="19" t="n">
        <v>0.0806783650142197</v>
      </c>
      <c r="M14" s="19"/>
      <c r="N14" s="19" t="n">
        <v>0.0513109785118421</v>
      </c>
      <c r="O14" s="19" t="n">
        <v>0.0842982895634626</v>
      </c>
      <c r="P14" s="19" t="n">
        <v>0.0559633618956068</v>
      </c>
      <c r="Q14" s="19" t="n">
        <v>0.087371734751248</v>
      </c>
      <c r="R14" s="19"/>
      <c r="S14" s="19" t="n">
        <v>0.0448337705243136</v>
      </c>
      <c r="T14" s="19" t="n">
        <v>0.0782401497299773</v>
      </c>
      <c r="U14" s="19" t="n">
        <v>0.100817025194104</v>
      </c>
      <c r="V14" s="19" t="n">
        <v>0.0877240129342286</v>
      </c>
      <c r="W14" s="19" t="n">
        <v>0.0541759677445611</v>
      </c>
      <c r="X14" s="19" t="n">
        <v>0.077669442909273</v>
      </c>
      <c r="Y14" s="19" t="n">
        <v>0.063195156898925</v>
      </c>
      <c r="Z14" s="19" t="n">
        <v>0.0477580305248714</v>
      </c>
      <c r="AA14" s="19" t="n">
        <v>0.0697831546121767</v>
      </c>
      <c r="AB14" s="19"/>
      <c r="AC14" s="19" t="n">
        <v>0.0655498560526072</v>
      </c>
      <c r="AD14" s="19" t="n">
        <v>0.0675000180668807</v>
      </c>
      <c r="AE14" s="19" t="n">
        <v>0.0974113420949401</v>
      </c>
      <c r="AF14" s="19"/>
      <c r="AG14" s="19" t="n">
        <v>0.0567917807891525</v>
      </c>
      <c r="AH14" s="19" t="n">
        <v>0.0558512528707246</v>
      </c>
      <c r="AI14" s="19" t="n">
        <v>0.135875122843977</v>
      </c>
      <c r="AJ14" s="19" t="n">
        <v>0.0758146982184298</v>
      </c>
      <c r="AK14" s="19" t="n">
        <v>0.105731008280622</v>
      </c>
      <c r="AL14" s="19"/>
      <c r="AM14" s="19" t="n">
        <v>0.0471391854218327</v>
      </c>
      <c r="AN14" s="19" t="n">
        <v>0.0569876726582382</v>
      </c>
      <c r="AO14" s="19" t="n">
        <v>0.0898562555735802</v>
      </c>
      <c r="AP14" s="19"/>
      <c r="AQ14" s="19" t="n">
        <v>0.0770246753837732</v>
      </c>
      <c r="AR14" s="19" t="n">
        <v>0.0764960241159704</v>
      </c>
      <c r="AS14" s="19" t="n">
        <v>0.0723606859901215</v>
      </c>
      <c r="AT14" s="19" t="n">
        <v>0.0642706881918776</v>
      </c>
      <c r="AU14" s="19" t="n">
        <v>0</v>
      </c>
    </row>
    <row r="15">
      <c r="B15" s="20" t="s">
        <v>315</v>
      </c>
      <c r="C15" s="19" t="n">
        <v>0.0534993820163091</v>
      </c>
      <c r="D15" s="19" t="n">
        <v>0.0624259019035381</v>
      </c>
      <c r="E15" s="19" t="n">
        <v>0.0454614034863598</v>
      </c>
      <c r="F15" s="19"/>
      <c r="G15" s="19" t="n">
        <v>0.057944612559011</v>
      </c>
      <c r="H15" s="19" t="n">
        <v>0.034256074560473</v>
      </c>
      <c r="I15" s="19" t="n">
        <v>0.0520081290756297</v>
      </c>
      <c r="J15" s="19" t="n">
        <v>0.0472834683739893</v>
      </c>
      <c r="K15" s="19" t="n">
        <v>0.0893989588325189</v>
      </c>
      <c r="L15" s="19" t="n">
        <v>0.0465020493531356</v>
      </c>
      <c r="M15" s="19"/>
      <c r="N15" s="19" t="n">
        <v>0.0611968875973332</v>
      </c>
      <c r="O15" s="19" t="n">
        <v>0.0559685107438686</v>
      </c>
      <c r="P15" s="19" t="n">
        <v>0.0379821479050277</v>
      </c>
      <c r="Q15" s="19" t="n">
        <v>0.0569104024568092</v>
      </c>
      <c r="R15" s="19"/>
      <c r="S15" s="19" t="n">
        <v>0.0626285366985258</v>
      </c>
      <c r="T15" s="19" t="n">
        <v>0.0604740045901338</v>
      </c>
      <c r="U15" s="19" t="n">
        <v>0.0473291819234471</v>
      </c>
      <c r="V15" s="19" t="n">
        <v>0.0576958171293973</v>
      </c>
      <c r="W15" s="19" t="n">
        <v>0.0458539072639192</v>
      </c>
      <c r="X15" s="19" t="n">
        <v>0.0491729872755912</v>
      </c>
      <c r="Y15" s="19" t="n">
        <v>0.0707382070370758</v>
      </c>
      <c r="Z15" s="19" t="n">
        <v>0.0310640248270464</v>
      </c>
      <c r="AA15" s="19" t="n">
        <v>0.038989187015762</v>
      </c>
      <c r="AB15" s="19"/>
      <c r="AC15" s="19" t="n">
        <v>0.0481109500980615</v>
      </c>
      <c r="AD15" s="19" t="n">
        <v>0.0576401484793208</v>
      </c>
      <c r="AE15" s="19" t="n">
        <v>0.058092045911573</v>
      </c>
      <c r="AF15" s="19"/>
      <c r="AG15" s="19" t="n">
        <v>0.0406925868888858</v>
      </c>
      <c r="AH15" s="19" t="n">
        <v>0.056396702510691</v>
      </c>
      <c r="AI15" s="19" t="n">
        <v>0.0967011195096332</v>
      </c>
      <c r="AJ15" s="19" t="n">
        <v>0.136919946503032</v>
      </c>
      <c r="AK15" s="19" t="n">
        <v>0.0516788717790791</v>
      </c>
      <c r="AL15" s="19"/>
      <c r="AM15" s="19" t="n">
        <v>0.0272980838820444</v>
      </c>
      <c r="AN15" s="19" t="n">
        <v>0.0572204694872256</v>
      </c>
      <c r="AO15" s="19" t="n">
        <v>0.0776940023544156</v>
      </c>
      <c r="AP15" s="19"/>
      <c r="AQ15" s="19" t="n">
        <v>0.0430191506268278</v>
      </c>
      <c r="AR15" s="19" t="n">
        <v>0.054402973110591</v>
      </c>
      <c r="AS15" s="19" t="n">
        <v>0.0594348590251438</v>
      </c>
      <c r="AT15" s="19" t="n">
        <v>0.0626745515488293</v>
      </c>
      <c r="AU15" s="19" t="n">
        <v>0.0387671910917381</v>
      </c>
    </row>
    <row r="16">
      <c r="B16" s="20" t="s">
        <v>76</v>
      </c>
      <c r="C16" s="21" t="n">
        <v>0.0100990600611067</v>
      </c>
      <c r="D16" s="21" t="n">
        <v>0.00867418552461946</v>
      </c>
      <c r="E16" s="21" t="n">
        <v>0.0114903197573774</v>
      </c>
      <c r="F16" s="21"/>
      <c r="G16" s="21" t="n">
        <v>0.0138445317258395</v>
      </c>
      <c r="H16" s="21" t="n">
        <v>0.00774621333872763</v>
      </c>
      <c r="I16" s="21" t="n">
        <v>0.0176358339617858</v>
      </c>
      <c r="J16" s="21" t="n">
        <v>0.00732055176003403</v>
      </c>
      <c r="K16" s="21" t="n">
        <v>0.00687610940293876</v>
      </c>
      <c r="L16" s="21" t="n">
        <v>0.00903820777273291</v>
      </c>
      <c r="M16" s="21"/>
      <c r="N16" s="21" t="n">
        <v>0.0121822248875732</v>
      </c>
      <c r="O16" s="21" t="n">
        <v>0.00550821674065484</v>
      </c>
      <c r="P16" s="21" t="n">
        <v>0.016421838633369</v>
      </c>
      <c r="Q16" s="21" t="n">
        <v>0.007190044365576</v>
      </c>
      <c r="R16" s="21"/>
      <c r="S16" s="21" t="n">
        <v>0.01430819814027</v>
      </c>
      <c r="T16" s="21" t="n">
        <v>0.00634385108933283</v>
      </c>
      <c r="U16" s="21" t="n">
        <v>0.0127406305706043</v>
      </c>
      <c r="V16" s="21" t="n">
        <v>0.00566637200126252</v>
      </c>
      <c r="W16" s="21" t="n">
        <v>0.019958957927451</v>
      </c>
      <c r="X16" s="21" t="n">
        <v>0.0051992552442804</v>
      </c>
      <c r="Y16" s="21" t="n">
        <v>0.0180858571454201</v>
      </c>
      <c r="Z16" s="21" t="n">
        <v>0.0175624900705202</v>
      </c>
      <c r="AA16" s="21" t="n">
        <v>0</v>
      </c>
      <c r="AB16" s="21"/>
      <c r="AC16" s="21" t="n">
        <v>0.0132031457467129</v>
      </c>
      <c r="AD16" s="21" t="n">
        <v>0.00941671643743801</v>
      </c>
      <c r="AE16" s="21" t="n">
        <v>0</v>
      </c>
      <c r="AF16" s="21"/>
      <c r="AG16" s="21" t="n">
        <v>0.0105627515546467</v>
      </c>
      <c r="AH16" s="21" t="n">
        <v>0.0155560902351906</v>
      </c>
      <c r="AI16" s="21" t="n">
        <v>0</v>
      </c>
      <c r="AJ16" s="21" t="n">
        <v>0.0371426607994649</v>
      </c>
      <c r="AK16" s="21" t="n">
        <v>0.00334464290039342</v>
      </c>
      <c r="AL16" s="21"/>
      <c r="AM16" s="21" t="n">
        <v>0.00843996282402347</v>
      </c>
      <c r="AN16" s="21" t="n">
        <v>0.0129750686766451</v>
      </c>
      <c r="AO16" s="21" t="n">
        <v>0.00658011721044601</v>
      </c>
      <c r="AP16" s="21"/>
      <c r="AQ16" s="21" t="n">
        <v>0.00828786102123977</v>
      </c>
      <c r="AR16" s="21" t="n">
        <v>0.00767892803087493</v>
      </c>
      <c r="AS16" s="21" t="n">
        <v>0.0109357014771829</v>
      </c>
      <c r="AT16" s="21" t="n">
        <v>0.00902052721149382</v>
      </c>
      <c r="AU16" s="21" t="n">
        <v>0</v>
      </c>
    </row>
    <row r="17">
      <c r="B17" s="18"/>
    </row>
    <row r="18">
      <c r="B18" t="s">
        <v>80</v>
      </c>
    </row>
    <row r="19">
      <c r="B19" t="s">
        <v>81</v>
      </c>
    </row>
    <row r="21">
      <c r="B21"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284</v>
      </c>
      <c r="C9" s="19" t="n">
        <v>0.246980556672986</v>
      </c>
      <c r="D9" s="19" t="n">
        <v>0.228990907942189</v>
      </c>
      <c r="E9" s="19" t="n">
        <v>0.262278878744562</v>
      </c>
      <c r="F9" s="19"/>
      <c r="G9" s="19" t="n">
        <v>0.321267139039936</v>
      </c>
      <c r="H9" s="19" t="n">
        <v>0.265463410448455</v>
      </c>
      <c r="I9" s="19" t="n">
        <v>0.284937379024981</v>
      </c>
      <c r="J9" s="19" t="n">
        <v>0.198692661316187</v>
      </c>
      <c r="K9" s="19" t="n">
        <v>0.220225996617537</v>
      </c>
      <c r="L9" s="19" t="n">
        <v>0.226036432740979</v>
      </c>
      <c r="M9" s="19"/>
      <c r="N9" s="19" t="n">
        <v>0.288782377272106</v>
      </c>
      <c r="O9" s="19" t="n">
        <v>0.22084865038134</v>
      </c>
      <c r="P9" s="19" t="n">
        <v>0.226086189204704</v>
      </c>
      <c r="Q9" s="19" t="n">
        <v>0.250414846833993</v>
      </c>
      <c r="R9" s="19"/>
      <c r="S9" s="19" t="n">
        <v>0.298151269868909</v>
      </c>
      <c r="T9" s="19" t="n">
        <v>0.202366113180457</v>
      </c>
      <c r="U9" s="19" t="n">
        <v>0.259807299759246</v>
      </c>
      <c r="V9" s="19" t="n">
        <v>0.197988599974911</v>
      </c>
      <c r="W9" s="19" t="n">
        <v>0.275693485008812</v>
      </c>
      <c r="X9" s="19" t="n">
        <v>0.243131777111669</v>
      </c>
      <c r="Y9" s="19" t="n">
        <v>0.226735899350258</v>
      </c>
      <c r="Z9" s="19" t="n">
        <v>0.171834162844189</v>
      </c>
      <c r="AA9" s="19" t="n">
        <v>0.299895105055139</v>
      </c>
      <c r="AB9" s="19"/>
      <c r="AC9" s="19" t="n">
        <v>0.232480873610176</v>
      </c>
      <c r="AD9" s="19" t="n">
        <v>0.251257329390418</v>
      </c>
      <c r="AE9" s="19" t="n">
        <v>0.266669248111077</v>
      </c>
      <c r="AF9" s="19"/>
      <c r="AG9" s="19" t="n">
        <v>0.261388808887021</v>
      </c>
      <c r="AH9" s="19" t="n">
        <v>0.25216826039807</v>
      </c>
      <c r="AI9" s="19" t="n">
        <v>0.202150423331448</v>
      </c>
      <c r="AJ9" s="19" t="n">
        <v>0.170986385192702</v>
      </c>
      <c r="AK9" s="19" t="n">
        <v>0.248104750623624</v>
      </c>
      <c r="AL9" s="19"/>
      <c r="AM9" s="19" t="n">
        <v>0.30692388929355</v>
      </c>
      <c r="AN9" s="19" t="n">
        <v>0.252743659159147</v>
      </c>
      <c r="AO9" s="19" t="n">
        <v>0.222750068154752</v>
      </c>
      <c r="AP9" s="19"/>
      <c r="AQ9" s="19" t="n">
        <v>0.199559349675047</v>
      </c>
      <c r="AR9" s="19" t="n">
        <v>0.228660344971809</v>
      </c>
      <c r="AS9" s="19" t="n">
        <v>0.273944494451548</v>
      </c>
      <c r="AT9" s="19" t="n">
        <v>0.31305621436274</v>
      </c>
      <c r="AU9" s="19" t="n">
        <v>0.514903261746443</v>
      </c>
    </row>
    <row r="10">
      <c r="B10" s="20" t="s">
        <v>285</v>
      </c>
      <c r="C10" s="19" t="n">
        <v>0.533035516647874</v>
      </c>
      <c r="D10" s="19" t="n">
        <v>0.550526028716126</v>
      </c>
      <c r="E10" s="19" t="n">
        <v>0.518581189280061</v>
      </c>
      <c r="F10" s="19"/>
      <c r="G10" s="19" t="n">
        <v>0.501120282497103</v>
      </c>
      <c r="H10" s="19" t="n">
        <v>0.549550739530344</v>
      </c>
      <c r="I10" s="19" t="n">
        <v>0.524089954947979</v>
      </c>
      <c r="J10" s="19" t="n">
        <v>0.554253171412212</v>
      </c>
      <c r="K10" s="19" t="n">
        <v>0.496372607439664</v>
      </c>
      <c r="L10" s="19" t="n">
        <v>0.551577341989995</v>
      </c>
      <c r="M10" s="19"/>
      <c r="N10" s="19" t="n">
        <v>0.517971330135674</v>
      </c>
      <c r="O10" s="19" t="n">
        <v>0.531484691745323</v>
      </c>
      <c r="P10" s="19" t="n">
        <v>0.564108154598018</v>
      </c>
      <c r="Q10" s="19" t="n">
        <v>0.521603832297197</v>
      </c>
      <c r="R10" s="19"/>
      <c r="S10" s="19" t="n">
        <v>0.517525012346054</v>
      </c>
      <c r="T10" s="19" t="n">
        <v>0.548635300046912</v>
      </c>
      <c r="U10" s="19" t="n">
        <v>0.492661745698533</v>
      </c>
      <c r="V10" s="19" t="n">
        <v>0.526846475164662</v>
      </c>
      <c r="W10" s="19" t="n">
        <v>0.539524696362917</v>
      </c>
      <c r="X10" s="19" t="n">
        <v>0.564307561474195</v>
      </c>
      <c r="Y10" s="19" t="n">
        <v>0.553328182926624</v>
      </c>
      <c r="Z10" s="19" t="n">
        <v>0.633203664630263</v>
      </c>
      <c r="AA10" s="19" t="n">
        <v>0.486940755859379</v>
      </c>
      <c r="AB10" s="19"/>
      <c r="AC10" s="19" t="n">
        <v>0.534339930375625</v>
      </c>
      <c r="AD10" s="19" t="n">
        <v>0.549200953328843</v>
      </c>
      <c r="AE10" s="19" t="n">
        <v>0.486622377652479</v>
      </c>
      <c r="AF10" s="19"/>
      <c r="AG10" s="19" t="n">
        <v>0.543323486754042</v>
      </c>
      <c r="AH10" s="19" t="n">
        <v>0.54001753515433</v>
      </c>
      <c r="AI10" s="19" t="n">
        <v>0.497271816750258</v>
      </c>
      <c r="AJ10" s="19" t="n">
        <v>0.455840026124696</v>
      </c>
      <c r="AK10" s="19" t="n">
        <v>0.517064325846256</v>
      </c>
      <c r="AL10" s="19"/>
      <c r="AM10" s="19" t="n">
        <v>0.542187000165499</v>
      </c>
      <c r="AN10" s="19" t="n">
        <v>0.52412990557907</v>
      </c>
      <c r="AO10" s="19" t="n">
        <v>0.554347374446109</v>
      </c>
      <c r="AP10" s="19"/>
      <c r="AQ10" s="19" t="n">
        <v>0.536114535154343</v>
      </c>
      <c r="AR10" s="19" t="n">
        <v>0.551869369915429</v>
      </c>
      <c r="AS10" s="19" t="n">
        <v>0.524754091319286</v>
      </c>
      <c r="AT10" s="19" t="n">
        <v>0.506680908752915</v>
      </c>
      <c r="AU10" s="19" t="n">
        <v>0.282166449979779</v>
      </c>
    </row>
    <row r="11">
      <c r="B11" s="20" t="s">
        <v>287</v>
      </c>
      <c r="C11" s="19" t="n">
        <v>0.0792678598663999</v>
      </c>
      <c r="D11" s="19" t="n">
        <v>0.0871770482071184</v>
      </c>
      <c r="E11" s="19" t="n">
        <v>0.0706765626590412</v>
      </c>
      <c r="F11" s="19"/>
      <c r="G11" s="19" t="n">
        <v>0.0769155026372798</v>
      </c>
      <c r="H11" s="19" t="n">
        <v>0.0804000292650607</v>
      </c>
      <c r="I11" s="19" t="n">
        <v>0.0710755648699355</v>
      </c>
      <c r="J11" s="19" t="n">
        <v>0.0695729520673655</v>
      </c>
      <c r="K11" s="19" t="n">
        <v>0.103014209153124</v>
      </c>
      <c r="L11" s="19" t="n">
        <v>0.0759547906876212</v>
      </c>
      <c r="M11" s="19"/>
      <c r="N11" s="19" t="n">
        <v>0.0873241205569623</v>
      </c>
      <c r="O11" s="19" t="n">
        <v>0.0862387573915214</v>
      </c>
      <c r="P11" s="19" t="n">
        <v>0.0546164990873417</v>
      </c>
      <c r="Q11" s="19" t="n">
        <v>0.0840924158321776</v>
      </c>
      <c r="R11" s="19"/>
      <c r="S11" s="19" t="n">
        <v>0.0755702955022968</v>
      </c>
      <c r="T11" s="19" t="n">
        <v>0.0933653977573212</v>
      </c>
      <c r="U11" s="19" t="n">
        <v>0.083813487631413</v>
      </c>
      <c r="V11" s="19" t="n">
        <v>0.0962845005264561</v>
      </c>
      <c r="W11" s="19" t="n">
        <v>0.0656455092916033</v>
      </c>
      <c r="X11" s="19" t="n">
        <v>0.080081818313338</v>
      </c>
      <c r="Y11" s="19" t="n">
        <v>0.062970456404112</v>
      </c>
      <c r="Z11" s="19" t="n">
        <v>0.0718038454130424</v>
      </c>
      <c r="AA11" s="19" t="n">
        <v>0.0715775854471147</v>
      </c>
      <c r="AB11" s="19"/>
      <c r="AC11" s="19" t="n">
        <v>0.0839886995869933</v>
      </c>
      <c r="AD11" s="19" t="n">
        <v>0.0768766319652435</v>
      </c>
      <c r="AE11" s="19" t="n">
        <v>0.0677017562848233</v>
      </c>
      <c r="AF11" s="19"/>
      <c r="AG11" s="19" t="n">
        <v>0.0787833853398978</v>
      </c>
      <c r="AH11" s="19" t="n">
        <v>0.073725382026864</v>
      </c>
      <c r="AI11" s="19" t="n">
        <v>0.143673303497213</v>
      </c>
      <c r="AJ11" s="19" t="n">
        <v>0.153829892306412</v>
      </c>
      <c r="AK11" s="19" t="n">
        <v>0.0534582373633596</v>
      </c>
      <c r="AL11" s="19"/>
      <c r="AM11" s="19" t="n">
        <v>0.0655673243154294</v>
      </c>
      <c r="AN11" s="19" t="n">
        <v>0.0835574487827081</v>
      </c>
      <c r="AO11" s="19" t="n">
        <v>0.103656754937001</v>
      </c>
      <c r="AP11" s="19"/>
      <c r="AQ11" s="19" t="n">
        <v>0.0874578239886958</v>
      </c>
      <c r="AR11" s="19" t="n">
        <v>0.0775967605300362</v>
      </c>
      <c r="AS11" s="19" t="n">
        <v>0.0764851341945983</v>
      </c>
      <c r="AT11" s="19" t="n">
        <v>0.0797726815717087</v>
      </c>
      <c r="AU11" s="19" t="n">
        <v>0.117599757099996</v>
      </c>
    </row>
    <row r="12">
      <c r="B12" s="20" t="s">
        <v>288</v>
      </c>
      <c r="C12" s="19" t="n">
        <v>0.0177357634368807</v>
      </c>
      <c r="D12" s="19" t="n">
        <v>0.0160316800397622</v>
      </c>
      <c r="E12" s="19" t="n">
        <v>0.0194324939308553</v>
      </c>
      <c r="F12" s="19"/>
      <c r="G12" s="19" t="n">
        <v>0.0404581441013948</v>
      </c>
      <c r="H12" s="19" t="n">
        <v>0.0114821690828226</v>
      </c>
      <c r="I12" s="19" t="n">
        <v>0.0122049039380992</v>
      </c>
      <c r="J12" s="19" t="n">
        <v>0.0173442903630458</v>
      </c>
      <c r="K12" s="19" t="n">
        <v>0.0198219731697272</v>
      </c>
      <c r="L12" s="19" t="n">
        <v>0.0146874243896999</v>
      </c>
      <c r="M12" s="19"/>
      <c r="N12" s="19" t="n">
        <v>0.0214751642365559</v>
      </c>
      <c r="O12" s="19" t="n">
        <v>0.0316593354801917</v>
      </c>
      <c r="P12" s="19" t="n">
        <v>0.0117328770830071</v>
      </c>
      <c r="Q12" s="19" t="n">
        <v>0.00468421765675276</v>
      </c>
      <c r="R12" s="19"/>
      <c r="S12" s="19" t="n">
        <v>0.0145206455063309</v>
      </c>
      <c r="T12" s="19" t="n">
        <v>0.0174757379550469</v>
      </c>
      <c r="U12" s="19" t="n">
        <v>0.0170332873126266</v>
      </c>
      <c r="V12" s="19" t="n">
        <v>0.00657259343274948</v>
      </c>
      <c r="W12" s="19" t="n">
        <v>0.0244316778767914</v>
      </c>
      <c r="X12" s="19" t="n">
        <v>0.0181589167370333</v>
      </c>
      <c r="Y12" s="19" t="n">
        <v>0.0150080460395192</v>
      </c>
      <c r="Z12" s="19" t="n">
        <v>0.0280687651867961</v>
      </c>
      <c r="AA12" s="19" t="n">
        <v>0.0253473248817114</v>
      </c>
      <c r="AB12" s="19"/>
      <c r="AC12" s="19" t="n">
        <v>0.0136788795789465</v>
      </c>
      <c r="AD12" s="19" t="n">
        <v>0.0148123787862898</v>
      </c>
      <c r="AE12" s="19" t="n">
        <v>0.0207663306602104</v>
      </c>
      <c r="AF12" s="19"/>
      <c r="AG12" s="19" t="n">
        <v>0.0131019615590713</v>
      </c>
      <c r="AH12" s="19" t="n">
        <v>0.0201288636716053</v>
      </c>
      <c r="AI12" s="19" t="n">
        <v>0.0176864255830217</v>
      </c>
      <c r="AJ12" s="19" t="n">
        <v>0</v>
      </c>
      <c r="AK12" s="19" t="n">
        <v>0.013574457598353</v>
      </c>
      <c r="AL12" s="19"/>
      <c r="AM12" s="19" t="n">
        <v>0.0115941337826769</v>
      </c>
      <c r="AN12" s="19" t="n">
        <v>0.0300176765406899</v>
      </c>
      <c r="AO12" s="19" t="n">
        <v>0.0252609489380632</v>
      </c>
      <c r="AP12" s="19"/>
      <c r="AQ12" s="19" t="n">
        <v>0.0119588061077558</v>
      </c>
      <c r="AR12" s="19" t="n">
        <v>0.0153223373570485</v>
      </c>
      <c r="AS12" s="19" t="n">
        <v>0.0180255164680466</v>
      </c>
      <c r="AT12" s="19" t="n">
        <v>0.0327377360550619</v>
      </c>
      <c r="AU12" s="19" t="n">
        <v>0</v>
      </c>
    </row>
    <row r="13">
      <c r="B13" s="20" t="s">
        <v>88</v>
      </c>
      <c r="C13" s="19" t="n">
        <v>0.12298030337586</v>
      </c>
      <c r="D13" s="19" t="n">
        <v>0.117274335094805</v>
      </c>
      <c r="E13" s="19" t="n">
        <v>0.129030875385481</v>
      </c>
      <c r="F13" s="19"/>
      <c r="G13" s="19" t="n">
        <v>0.0602389317242865</v>
      </c>
      <c r="H13" s="19" t="n">
        <v>0.0931036516733184</v>
      </c>
      <c r="I13" s="19" t="n">
        <v>0.107692197219005</v>
      </c>
      <c r="J13" s="19" t="n">
        <v>0.16013692484119</v>
      </c>
      <c r="K13" s="19" t="n">
        <v>0.160565213619948</v>
      </c>
      <c r="L13" s="19" t="n">
        <v>0.131744010191705</v>
      </c>
      <c r="M13" s="19"/>
      <c r="N13" s="19" t="n">
        <v>0.0844470077987016</v>
      </c>
      <c r="O13" s="19" t="n">
        <v>0.129768565001624</v>
      </c>
      <c r="P13" s="19" t="n">
        <v>0.143456280026929</v>
      </c>
      <c r="Q13" s="19" t="n">
        <v>0.13920468737988</v>
      </c>
      <c r="R13" s="19"/>
      <c r="S13" s="19" t="n">
        <v>0.0942327767764093</v>
      </c>
      <c r="T13" s="19" t="n">
        <v>0.138157451060263</v>
      </c>
      <c r="U13" s="19" t="n">
        <v>0.146684179598181</v>
      </c>
      <c r="V13" s="19" t="n">
        <v>0.172307830901222</v>
      </c>
      <c r="W13" s="19" t="n">
        <v>0.0947046314598763</v>
      </c>
      <c r="X13" s="19" t="n">
        <v>0.0943199263637647</v>
      </c>
      <c r="Y13" s="19" t="n">
        <v>0.141957415279487</v>
      </c>
      <c r="Z13" s="19" t="n">
        <v>0.0950895619257092</v>
      </c>
      <c r="AA13" s="19" t="n">
        <v>0.116239228756656</v>
      </c>
      <c r="AB13" s="19"/>
      <c r="AC13" s="19" t="n">
        <v>0.135511616848259</v>
      </c>
      <c r="AD13" s="19" t="n">
        <v>0.107852706529206</v>
      </c>
      <c r="AE13" s="19" t="n">
        <v>0.15824028729141</v>
      </c>
      <c r="AF13" s="19"/>
      <c r="AG13" s="19" t="n">
        <v>0.103402357459968</v>
      </c>
      <c r="AH13" s="19" t="n">
        <v>0.11395995874913</v>
      </c>
      <c r="AI13" s="19" t="n">
        <v>0.139218030838059</v>
      </c>
      <c r="AJ13" s="19" t="n">
        <v>0.219343696376191</v>
      </c>
      <c r="AK13" s="19" t="n">
        <v>0.167798228568407</v>
      </c>
      <c r="AL13" s="19"/>
      <c r="AM13" s="19" t="n">
        <v>0.0737276524428445</v>
      </c>
      <c r="AN13" s="19" t="n">
        <v>0.109551309938385</v>
      </c>
      <c r="AO13" s="19" t="n">
        <v>0.0939848535240753</v>
      </c>
      <c r="AP13" s="19"/>
      <c r="AQ13" s="19" t="n">
        <v>0.164909485074158</v>
      </c>
      <c r="AR13" s="19" t="n">
        <v>0.126551187225677</v>
      </c>
      <c r="AS13" s="19" t="n">
        <v>0.106790763566521</v>
      </c>
      <c r="AT13" s="19" t="n">
        <v>0.0677524592575742</v>
      </c>
      <c r="AU13" s="19" t="n">
        <v>0.0853305311737818</v>
      </c>
    </row>
    <row r="14">
      <c r="B14" s="20" t="s">
        <v>289</v>
      </c>
      <c r="C14" s="23" t="n">
        <v>0.780016073320859</v>
      </c>
      <c r="D14" s="23" t="n">
        <v>0.779516936658314</v>
      </c>
      <c r="E14" s="23" t="n">
        <v>0.780860068024622</v>
      </c>
      <c r="F14" s="23"/>
      <c r="G14" s="23" t="n">
        <v>0.822387421537039</v>
      </c>
      <c r="H14" s="23" t="n">
        <v>0.815014149978798</v>
      </c>
      <c r="I14" s="23" t="n">
        <v>0.80902733397296</v>
      </c>
      <c r="J14" s="23" t="n">
        <v>0.752945832728399</v>
      </c>
      <c r="K14" s="23" t="n">
        <v>0.716598604057201</v>
      </c>
      <c r="L14" s="23" t="n">
        <v>0.777613774730974</v>
      </c>
      <c r="M14" s="23"/>
      <c r="N14" s="23" t="n">
        <v>0.80675370740778</v>
      </c>
      <c r="O14" s="23" t="n">
        <v>0.752333342126663</v>
      </c>
      <c r="P14" s="23" t="n">
        <v>0.790194343802722</v>
      </c>
      <c r="Q14" s="23" t="n">
        <v>0.77201867913119</v>
      </c>
      <c r="R14" s="23"/>
      <c r="S14" s="23" t="n">
        <v>0.815676282214963</v>
      </c>
      <c r="T14" s="23" t="n">
        <v>0.751001413227369</v>
      </c>
      <c r="U14" s="23" t="n">
        <v>0.752469045457779</v>
      </c>
      <c r="V14" s="23" t="n">
        <v>0.724835075139573</v>
      </c>
      <c r="W14" s="23" t="n">
        <v>0.815218181371729</v>
      </c>
      <c r="X14" s="23" t="n">
        <v>0.807439338585864</v>
      </c>
      <c r="Y14" s="23" t="n">
        <v>0.780064082276882</v>
      </c>
      <c r="Z14" s="23" t="n">
        <v>0.805037827474452</v>
      </c>
      <c r="AA14" s="23" t="n">
        <v>0.786835860914518</v>
      </c>
      <c r="AB14" s="23"/>
      <c r="AC14" s="23" t="n">
        <v>0.766820803985801</v>
      </c>
      <c r="AD14" s="23" t="n">
        <v>0.800458282719261</v>
      </c>
      <c r="AE14" s="23" t="n">
        <v>0.753291625763556</v>
      </c>
      <c r="AF14" s="23"/>
      <c r="AG14" s="23" t="n">
        <v>0.804712295641063</v>
      </c>
      <c r="AH14" s="23" t="n">
        <v>0.7921857955524</v>
      </c>
      <c r="AI14" s="23" t="n">
        <v>0.699422240081707</v>
      </c>
      <c r="AJ14" s="23" t="n">
        <v>0.626826411317398</v>
      </c>
      <c r="AK14" s="23" t="n">
        <v>0.765169076469881</v>
      </c>
      <c r="AL14" s="23"/>
      <c r="AM14" s="23" t="n">
        <v>0.849110889459049</v>
      </c>
      <c r="AN14" s="23" t="n">
        <v>0.776873564738217</v>
      </c>
      <c r="AO14" s="23" t="n">
        <v>0.777097442600861</v>
      </c>
      <c r="AP14" s="23"/>
      <c r="AQ14" s="23" t="n">
        <v>0.73567388482939</v>
      </c>
      <c r="AR14" s="23" t="n">
        <v>0.780529714887238</v>
      </c>
      <c r="AS14" s="23" t="n">
        <v>0.798698585770834</v>
      </c>
      <c r="AT14" s="23" t="n">
        <v>0.819737123115655</v>
      </c>
      <c r="AU14" s="23" t="n">
        <v>0.797069711726222</v>
      </c>
    </row>
    <row r="15">
      <c r="B15" s="20" t="s">
        <v>290</v>
      </c>
      <c r="C15" s="23" t="n">
        <v>0.0970036233032807</v>
      </c>
      <c r="D15" s="23" t="n">
        <v>0.103208728246881</v>
      </c>
      <c r="E15" s="23" t="n">
        <v>0.0901090565898965</v>
      </c>
      <c r="F15" s="23"/>
      <c r="G15" s="23" t="n">
        <v>0.117373646738675</v>
      </c>
      <c r="H15" s="23" t="n">
        <v>0.0918821983478832</v>
      </c>
      <c r="I15" s="23" t="n">
        <v>0.0832804688080347</v>
      </c>
      <c r="J15" s="23" t="n">
        <v>0.0869172424304112</v>
      </c>
      <c r="K15" s="23" t="n">
        <v>0.122836182322851</v>
      </c>
      <c r="L15" s="23" t="n">
        <v>0.0906422150773211</v>
      </c>
      <c r="M15" s="23"/>
      <c r="N15" s="23" t="n">
        <v>0.108799284793518</v>
      </c>
      <c r="O15" s="23" t="n">
        <v>0.117898092871713</v>
      </c>
      <c r="P15" s="23" t="n">
        <v>0.0663493761703488</v>
      </c>
      <c r="Q15" s="23" t="n">
        <v>0.0887766334889304</v>
      </c>
      <c r="R15" s="23"/>
      <c r="S15" s="23" t="n">
        <v>0.0900909410086276</v>
      </c>
      <c r="T15" s="23" t="n">
        <v>0.110841135712368</v>
      </c>
      <c r="U15" s="23" t="n">
        <v>0.10084677494404</v>
      </c>
      <c r="V15" s="23" t="n">
        <v>0.102857093959206</v>
      </c>
      <c r="W15" s="23" t="n">
        <v>0.0900771871683947</v>
      </c>
      <c r="X15" s="23" t="n">
        <v>0.0982407350503713</v>
      </c>
      <c r="Y15" s="23" t="n">
        <v>0.0779785024436312</v>
      </c>
      <c r="Z15" s="23" t="n">
        <v>0.0998726105998386</v>
      </c>
      <c r="AA15" s="23" t="n">
        <v>0.0969249103288261</v>
      </c>
      <c r="AB15" s="23"/>
      <c r="AC15" s="23" t="n">
        <v>0.0976675791659399</v>
      </c>
      <c r="AD15" s="23" t="n">
        <v>0.0916890107515333</v>
      </c>
      <c r="AE15" s="23" t="n">
        <v>0.0884680869450337</v>
      </c>
      <c r="AF15" s="23"/>
      <c r="AG15" s="23" t="n">
        <v>0.0918853468989692</v>
      </c>
      <c r="AH15" s="23" t="n">
        <v>0.0938542456984693</v>
      </c>
      <c r="AI15" s="23" t="n">
        <v>0.161359729080234</v>
      </c>
      <c r="AJ15" s="23" t="n">
        <v>0.153829892306412</v>
      </c>
      <c r="AK15" s="23" t="n">
        <v>0.0670326949617126</v>
      </c>
      <c r="AL15" s="23"/>
      <c r="AM15" s="23" t="n">
        <v>0.0771614580981064</v>
      </c>
      <c r="AN15" s="23" t="n">
        <v>0.113575125323398</v>
      </c>
      <c r="AO15" s="23" t="n">
        <v>0.128917703875064</v>
      </c>
      <c r="AP15" s="23"/>
      <c r="AQ15" s="23" t="n">
        <v>0.0994166300964516</v>
      </c>
      <c r="AR15" s="23" t="n">
        <v>0.0929190978870847</v>
      </c>
      <c r="AS15" s="23" t="n">
        <v>0.0945106506626449</v>
      </c>
      <c r="AT15" s="23" t="n">
        <v>0.112510417626771</v>
      </c>
      <c r="AU15" s="23" t="n">
        <v>0.117599757099996</v>
      </c>
    </row>
    <row r="16">
      <c r="B16" s="20" t="s">
        <v>101</v>
      </c>
      <c r="C16" s="24" t="n">
        <v>0.683012450017579</v>
      </c>
      <c r="D16" s="24" t="n">
        <v>0.676308208411434</v>
      </c>
      <c r="E16" s="24" t="n">
        <v>0.690751011434726</v>
      </c>
      <c r="F16" s="24"/>
      <c r="G16" s="24" t="n">
        <v>0.705013774798364</v>
      </c>
      <c r="H16" s="24" t="n">
        <v>0.723131951630915</v>
      </c>
      <c r="I16" s="24" t="n">
        <v>0.725746865164925</v>
      </c>
      <c r="J16" s="24" t="n">
        <v>0.666028590297987</v>
      </c>
      <c r="K16" s="24" t="n">
        <v>0.593762421734349</v>
      </c>
      <c r="L16" s="24" t="n">
        <v>0.686971559653652</v>
      </c>
      <c r="M16" s="24"/>
      <c r="N16" s="24" t="n">
        <v>0.697954422614262</v>
      </c>
      <c r="O16" s="24" t="n">
        <v>0.63443524925495</v>
      </c>
      <c r="P16" s="24" t="n">
        <v>0.723844967632373</v>
      </c>
      <c r="Q16" s="24" t="n">
        <v>0.683242045642259</v>
      </c>
      <c r="R16" s="24"/>
      <c r="S16" s="24" t="n">
        <v>0.725585341206335</v>
      </c>
      <c r="T16" s="24" t="n">
        <v>0.640160277515001</v>
      </c>
      <c r="U16" s="24" t="n">
        <v>0.651622270513739</v>
      </c>
      <c r="V16" s="24" t="n">
        <v>0.621977981180367</v>
      </c>
      <c r="W16" s="24" t="n">
        <v>0.725140994203334</v>
      </c>
      <c r="X16" s="24" t="n">
        <v>0.709198603535493</v>
      </c>
      <c r="Y16" s="24" t="n">
        <v>0.70208557983325</v>
      </c>
      <c r="Z16" s="24" t="n">
        <v>0.705165216874614</v>
      </c>
      <c r="AA16" s="24" t="n">
        <v>0.689910950585692</v>
      </c>
      <c r="AB16" s="24"/>
      <c r="AC16" s="24" t="n">
        <v>0.669153224819861</v>
      </c>
      <c r="AD16" s="24" t="n">
        <v>0.708769271967728</v>
      </c>
      <c r="AE16" s="24" t="n">
        <v>0.664823538818523</v>
      </c>
      <c r="AF16" s="24"/>
      <c r="AG16" s="24" t="n">
        <v>0.712826948742094</v>
      </c>
      <c r="AH16" s="24" t="n">
        <v>0.698331549853931</v>
      </c>
      <c r="AI16" s="24" t="n">
        <v>0.538062511001472</v>
      </c>
      <c r="AJ16" s="24" t="n">
        <v>0.472996519010986</v>
      </c>
      <c r="AK16" s="24" t="n">
        <v>0.698136381508168</v>
      </c>
      <c r="AL16" s="24"/>
      <c r="AM16" s="24" t="n">
        <v>0.771949431360943</v>
      </c>
      <c r="AN16" s="24" t="n">
        <v>0.663298439414819</v>
      </c>
      <c r="AO16" s="24" t="n">
        <v>0.648179738725796</v>
      </c>
      <c r="AP16" s="24"/>
      <c r="AQ16" s="24" t="n">
        <v>0.636257254732939</v>
      </c>
      <c r="AR16" s="24" t="n">
        <v>0.687610617000153</v>
      </c>
      <c r="AS16" s="24" t="n">
        <v>0.704187935108189</v>
      </c>
      <c r="AT16" s="24" t="n">
        <v>0.707226705488885</v>
      </c>
      <c r="AU16" s="24" t="n">
        <v>0.679469954626226</v>
      </c>
    </row>
    <row r="17">
      <c r="B17" s="18"/>
    </row>
    <row r="18">
      <c r="B18" t="s">
        <v>80</v>
      </c>
    </row>
    <row r="19">
      <c r="B19" t="s">
        <v>81</v>
      </c>
    </row>
    <row r="21">
      <c r="B21"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318</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284</v>
      </c>
      <c r="C9" s="19" t="n">
        <v>0.241173319315994</v>
      </c>
      <c r="D9" s="19" t="n">
        <v>0.23939855023376</v>
      </c>
      <c r="E9" s="19" t="n">
        <v>0.243316022555033</v>
      </c>
      <c r="F9" s="19"/>
      <c r="G9" s="19" t="n">
        <v>0.185472248859357</v>
      </c>
      <c r="H9" s="19" t="n">
        <v>0.228097065355313</v>
      </c>
      <c r="I9" s="19" t="n">
        <v>0.244889422097106</v>
      </c>
      <c r="J9" s="19" t="n">
        <v>0.220180199725979</v>
      </c>
      <c r="K9" s="19" t="n">
        <v>0.268811206115386</v>
      </c>
      <c r="L9" s="19" t="n">
        <v>0.269521866715674</v>
      </c>
      <c r="M9" s="19"/>
      <c r="N9" s="19" t="n">
        <v>0.300840459126883</v>
      </c>
      <c r="O9" s="19" t="n">
        <v>0.217826338135763</v>
      </c>
      <c r="P9" s="19" t="n">
        <v>0.206124197256033</v>
      </c>
      <c r="Q9" s="19" t="n">
        <v>0.232730053832</v>
      </c>
      <c r="R9" s="19"/>
      <c r="S9" s="19" t="n">
        <v>0.24580388483614</v>
      </c>
      <c r="T9" s="19" t="n">
        <v>0.229822240752484</v>
      </c>
      <c r="U9" s="19" t="n">
        <v>0.274578172000175</v>
      </c>
      <c r="V9" s="19" t="n">
        <v>0.256996652822015</v>
      </c>
      <c r="W9" s="19" t="n">
        <v>0.268490769634458</v>
      </c>
      <c r="X9" s="19" t="n">
        <v>0.209625665024292</v>
      </c>
      <c r="Y9" s="19" t="n">
        <v>0.224107961535998</v>
      </c>
      <c r="Z9" s="19" t="n">
        <v>0.173155478627473</v>
      </c>
      <c r="AA9" s="19" t="n">
        <v>0.255647622260573</v>
      </c>
      <c r="AB9" s="19"/>
      <c r="AC9" s="19" t="n">
        <v>0.271185984818299</v>
      </c>
      <c r="AD9" s="19" t="n">
        <v>0.249199427874419</v>
      </c>
      <c r="AE9" s="19" t="n">
        <v>0.193370620466065</v>
      </c>
      <c r="AF9" s="19"/>
      <c r="AG9" s="19" t="n">
        <v>0.297745775829766</v>
      </c>
      <c r="AH9" s="19" t="n">
        <v>0.203944054764735</v>
      </c>
      <c r="AI9" s="19" t="n">
        <v>0.227498080721835</v>
      </c>
      <c r="AJ9" s="19" t="n">
        <v>0.275583646248468</v>
      </c>
      <c r="AK9" s="19" t="n">
        <v>0.192691414050703</v>
      </c>
      <c r="AL9" s="19"/>
      <c r="AM9" s="19" t="n">
        <v>0.34347362931396</v>
      </c>
      <c r="AN9" s="19" t="n">
        <v>0.219926344546007</v>
      </c>
      <c r="AO9" s="19" t="n">
        <v>0.215097731755048</v>
      </c>
      <c r="AP9" s="19"/>
      <c r="AQ9" s="19" t="n">
        <v>0.209324571916076</v>
      </c>
      <c r="AR9" s="19" t="n">
        <v>0.220321524275584</v>
      </c>
      <c r="AS9" s="19" t="n">
        <v>0.254496349827352</v>
      </c>
      <c r="AT9" s="19" t="n">
        <v>0.311577293175883</v>
      </c>
      <c r="AU9" s="19" t="n">
        <v>0.402177609974012</v>
      </c>
    </row>
    <row r="10">
      <c r="B10" s="20" t="s">
        <v>285</v>
      </c>
      <c r="C10" s="19" t="n">
        <v>0.512267569812752</v>
      </c>
      <c r="D10" s="19" t="n">
        <v>0.532587063119353</v>
      </c>
      <c r="E10" s="19" t="n">
        <v>0.494576736354909</v>
      </c>
      <c r="F10" s="19"/>
      <c r="G10" s="19" t="n">
        <v>0.485614524725386</v>
      </c>
      <c r="H10" s="19" t="n">
        <v>0.454305693110616</v>
      </c>
      <c r="I10" s="19" t="n">
        <v>0.518950890087815</v>
      </c>
      <c r="J10" s="19" t="n">
        <v>0.543611053276211</v>
      </c>
      <c r="K10" s="19" t="n">
        <v>0.514620077923348</v>
      </c>
      <c r="L10" s="19" t="n">
        <v>0.537938766216023</v>
      </c>
      <c r="M10" s="19"/>
      <c r="N10" s="19" t="n">
        <v>0.517949353783035</v>
      </c>
      <c r="O10" s="19" t="n">
        <v>0.532373233954475</v>
      </c>
      <c r="P10" s="19" t="n">
        <v>0.508738622402517</v>
      </c>
      <c r="Q10" s="19" t="n">
        <v>0.488131971634563</v>
      </c>
      <c r="R10" s="19"/>
      <c r="S10" s="19" t="n">
        <v>0.504854527297282</v>
      </c>
      <c r="T10" s="19" t="n">
        <v>0.539344104388673</v>
      </c>
      <c r="U10" s="19" t="n">
        <v>0.464771276109286</v>
      </c>
      <c r="V10" s="19" t="n">
        <v>0.469647542985979</v>
      </c>
      <c r="W10" s="19" t="n">
        <v>0.524427979399953</v>
      </c>
      <c r="X10" s="19" t="n">
        <v>0.516204273900614</v>
      </c>
      <c r="Y10" s="19" t="n">
        <v>0.54378520443612</v>
      </c>
      <c r="Z10" s="19" t="n">
        <v>0.57673470450196</v>
      </c>
      <c r="AA10" s="19" t="n">
        <v>0.501615261289782</v>
      </c>
      <c r="AB10" s="19"/>
      <c r="AC10" s="19" t="n">
        <v>0.484510283024267</v>
      </c>
      <c r="AD10" s="19" t="n">
        <v>0.551888007687401</v>
      </c>
      <c r="AE10" s="19" t="n">
        <v>0.481087070499489</v>
      </c>
      <c r="AF10" s="19"/>
      <c r="AG10" s="19" t="n">
        <v>0.499571027303396</v>
      </c>
      <c r="AH10" s="19" t="n">
        <v>0.537822456465367</v>
      </c>
      <c r="AI10" s="19" t="n">
        <v>0.539269406648491</v>
      </c>
      <c r="AJ10" s="19" t="n">
        <v>0.345804241579109</v>
      </c>
      <c r="AK10" s="19" t="n">
        <v>0.542990524361852</v>
      </c>
      <c r="AL10" s="19"/>
      <c r="AM10" s="19" t="n">
        <v>0.478085863153907</v>
      </c>
      <c r="AN10" s="19" t="n">
        <v>0.528825017733977</v>
      </c>
      <c r="AO10" s="19" t="n">
        <v>0.553139649371666</v>
      </c>
      <c r="AP10" s="19"/>
      <c r="AQ10" s="19" t="n">
        <v>0.522023819002188</v>
      </c>
      <c r="AR10" s="19" t="n">
        <v>0.510628829432298</v>
      </c>
      <c r="AS10" s="19" t="n">
        <v>0.521893639281447</v>
      </c>
      <c r="AT10" s="19" t="n">
        <v>0.499815712385781</v>
      </c>
      <c r="AU10" s="19" t="n">
        <v>0.496829889029909</v>
      </c>
    </row>
    <row r="11">
      <c r="B11" s="20" t="s">
        <v>287</v>
      </c>
      <c r="C11" s="19" t="n">
        <v>0.114584335234628</v>
      </c>
      <c r="D11" s="19" t="n">
        <v>0.11379369273266</v>
      </c>
      <c r="E11" s="19" t="n">
        <v>0.113952573295232</v>
      </c>
      <c r="F11" s="19"/>
      <c r="G11" s="19" t="n">
        <v>0.185766226912304</v>
      </c>
      <c r="H11" s="19" t="n">
        <v>0.210007284961369</v>
      </c>
      <c r="I11" s="19" t="n">
        <v>0.11354442704435</v>
      </c>
      <c r="J11" s="19" t="n">
        <v>0.0776439221236837</v>
      </c>
      <c r="K11" s="19" t="n">
        <v>0.0778429379704607</v>
      </c>
      <c r="L11" s="19" t="n">
        <v>0.064927853710205</v>
      </c>
      <c r="M11" s="19"/>
      <c r="N11" s="19" t="n">
        <v>0.100133703643403</v>
      </c>
      <c r="O11" s="19" t="n">
        <v>0.0885885686559254</v>
      </c>
      <c r="P11" s="19" t="n">
        <v>0.143055580204553</v>
      </c>
      <c r="Q11" s="19" t="n">
        <v>0.131743503506235</v>
      </c>
      <c r="R11" s="19"/>
      <c r="S11" s="19" t="n">
        <v>0.152902109574371</v>
      </c>
      <c r="T11" s="19" t="n">
        <v>0.0959826086114176</v>
      </c>
      <c r="U11" s="19" t="n">
        <v>0.0773169755071142</v>
      </c>
      <c r="V11" s="19" t="n">
        <v>0.124339304425099</v>
      </c>
      <c r="W11" s="19" t="n">
        <v>0.0930257881607583</v>
      </c>
      <c r="X11" s="19" t="n">
        <v>0.136276095030088</v>
      </c>
      <c r="Y11" s="19" t="n">
        <v>0.126452040840416</v>
      </c>
      <c r="Z11" s="19" t="n">
        <v>0.107968022666575</v>
      </c>
      <c r="AA11" s="19" t="n">
        <v>0.103124253390373</v>
      </c>
      <c r="AB11" s="19"/>
      <c r="AC11" s="19" t="n">
        <v>0.11597986746511</v>
      </c>
      <c r="AD11" s="19" t="n">
        <v>0.0865892533645168</v>
      </c>
      <c r="AE11" s="19" t="n">
        <v>0.157906880061529</v>
      </c>
      <c r="AF11" s="19"/>
      <c r="AG11" s="19" t="n">
        <v>0.0977962952979005</v>
      </c>
      <c r="AH11" s="19" t="n">
        <v>0.127397187465309</v>
      </c>
      <c r="AI11" s="19" t="n">
        <v>0.133420006432604</v>
      </c>
      <c r="AJ11" s="19" t="n">
        <v>0.214314081772317</v>
      </c>
      <c r="AK11" s="19" t="n">
        <v>0.0902365169626028</v>
      </c>
      <c r="AL11" s="19"/>
      <c r="AM11" s="19" t="n">
        <v>0.0891016217763725</v>
      </c>
      <c r="AN11" s="19" t="n">
        <v>0.133033098471063</v>
      </c>
      <c r="AO11" s="19" t="n">
        <v>0.120261624230564</v>
      </c>
      <c r="AP11" s="19"/>
      <c r="AQ11" s="19" t="n">
        <v>0.10925605935859</v>
      </c>
      <c r="AR11" s="19" t="n">
        <v>0.12543624451116</v>
      </c>
      <c r="AS11" s="19" t="n">
        <v>0.114530729533245</v>
      </c>
      <c r="AT11" s="19" t="n">
        <v>0.100434465492867</v>
      </c>
      <c r="AU11" s="19" t="n">
        <v>0.0600653131061911</v>
      </c>
    </row>
    <row r="12">
      <c r="B12" s="20" t="s">
        <v>288</v>
      </c>
      <c r="C12" s="19" t="n">
        <v>0.0281808420447405</v>
      </c>
      <c r="D12" s="19" t="n">
        <v>0.0289011604614627</v>
      </c>
      <c r="E12" s="19" t="n">
        <v>0.027670776395042</v>
      </c>
      <c r="F12" s="19"/>
      <c r="G12" s="19" t="n">
        <v>0.0707971443283241</v>
      </c>
      <c r="H12" s="19" t="n">
        <v>0.0359741705672766</v>
      </c>
      <c r="I12" s="19" t="n">
        <v>0.0252073670983677</v>
      </c>
      <c r="J12" s="19" t="n">
        <v>0.0232062724093405</v>
      </c>
      <c r="K12" s="19" t="n">
        <v>0.0204834791350076</v>
      </c>
      <c r="L12" s="19" t="n">
        <v>0.0140325219778146</v>
      </c>
      <c r="M12" s="19"/>
      <c r="N12" s="19" t="n">
        <v>0.0248807216665901</v>
      </c>
      <c r="O12" s="19" t="n">
        <v>0.0408567113705949</v>
      </c>
      <c r="P12" s="19" t="n">
        <v>0.0232150659867253</v>
      </c>
      <c r="Q12" s="19" t="n">
        <v>0.0232447692511928</v>
      </c>
      <c r="R12" s="19"/>
      <c r="S12" s="19" t="n">
        <v>0.0244985095220577</v>
      </c>
      <c r="T12" s="19" t="n">
        <v>0.0374823159103643</v>
      </c>
      <c r="U12" s="19" t="n">
        <v>0.0331874359552986</v>
      </c>
      <c r="V12" s="19" t="n">
        <v>0.0114415803371502</v>
      </c>
      <c r="W12" s="19" t="n">
        <v>0.0490654328898373</v>
      </c>
      <c r="X12" s="19" t="n">
        <v>0.0179300900080141</v>
      </c>
      <c r="Y12" s="19" t="n">
        <v>0.0154836149706382</v>
      </c>
      <c r="Z12" s="19" t="n">
        <v>0.0293208346026008</v>
      </c>
      <c r="AA12" s="19" t="n">
        <v>0.0347273365693784</v>
      </c>
      <c r="AB12" s="19"/>
      <c r="AC12" s="19" t="n">
        <v>0.0224525428222444</v>
      </c>
      <c r="AD12" s="19" t="n">
        <v>0.024413609492926</v>
      </c>
      <c r="AE12" s="19" t="n">
        <v>0.0308612914438104</v>
      </c>
      <c r="AF12" s="19"/>
      <c r="AG12" s="19" t="n">
        <v>0.0195184742145973</v>
      </c>
      <c r="AH12" s="19" t="n">
        <v>0.0321889980116508</v>
      </c>
      <c r="AI12" s="19" t="n">
        <v>0.0268776960561261</v>
      </c>
      <c r="AJ12" s="19" t="n">
        <v>0</v>
      </c>
      <c r="AK12" s="19" t="n">
        <v>0.0294956153485388</v>
      </c>
      <c r="AL12" s="19"/>
      <c r="AM12" s="19" t="n">
        <v>0.0212776129708789</v>
      </c>
      <c r="AN12" s="19" t="n">
        <v>0.0395191049473446</v>
      </c>
      <c r="AO12" s="19" t="n">
        <v>0.0524973130674439</v>
      </c>
      <c r="AP12" s="19"/>
      <c r="AQ12" s="19" t="n">
        <v>0.0244882712217902</v>
      </c>
      <c r="AR12" s="19" t="n">
        <v>0.033962021634007</v>
      </c>
      <c r="AS12" s="19" t="n">
        <v>0.0263475349459644</v>
      </c>
      <c r="AT12" s="19" t="n">
        <v>0.0320698542134604</v>
      </c>
      <c r="AU12" s="19" t="n">
        <v>0</v>
      </c>
    </row>
    <row r="13">
      <c r="B13" s="20" t="s">
        <v>88</v>
      </c>
      <c r="C13" s="19" t="n">
        <v>0.103793933591885</v>
      </c>
      <c r="D13" s="19" t="n">
        <v>0.085319533452764</v>
      </c>
      <c r="E13" s="19" t="n">
        <v>0.120483891399783</v>
      </c>
      <c r="F13" s="19"/>
      <c r="G13" s="19" t="n">
        <v>0.0723498551746295</v>
      </c>
      <c r="H13" s="19" t="n">
        <v>0.0716157860054247</v>
      </c>
      <c r="I13" s="19" t="n">
        <v>0.0974078936723605</v>
      </c>
      <c r="J13" s="19" t="n">
        <v>0.135358552464786</v>
      </c>
      <c r="K13" s="19" t="n">
        <v>0.118242298855798</v>
      </c>
      <c r="L13" s="19" t="n">
        <v>0.113578991380284</v>
      </c>
      <c r="M13" s="19"/>
      <c r="N13" s="19" t="n">
        <v>0.0561957617800885</v>
      </c>
      <c r="O13" s="19" t="n">
        <v>0.120355147883242</v>
      </c>
      <c r="P13" s="19" t="n">
        <v>0.118866534150172</v>
      </c>
      <c r="Q13" s="19" t="n">
        <v>0.124149701776009</v>
      </c>
      <c r="R13" s="19"/>
      <c r="S13" s="19" t="n">
        <v>0.0719409687701483</v>
      </c>
      <c r="T13" s="19" t="n">
        <v>0.097368730337062</v>
      </c>
      <c r="U13" s="19" t="n">
        <v>0.150146140428126</v>
      </c>
      <c r="V13" s="19" t="n">
        <v>0.137574919429756</v>
      </c>
      <c r="W13" s="19" t="n">
        <v>0.0649900299149928</v>
      </c>
      <c r="X13" s="19" t="n">
        <v>0.119963876036993</v>
      </c>
      <c r="Y13" s="19" t="n">
        <v>0.090171178216828</v>
      </c>
      <c r="Z13" s="19" t="n">
        <v>0.112820959601391</v>
      </c>
      <c r="AA13" s="19" t="n">
        <v>0.104885526489893</v>
      </c>
      <c r="AB13" s="19"/>
      <c r="AC13" s="19" t="n">
        <v>0.10587132187008</v>
      </c>
      <c r="AD13" s="19" t="n">
        <v>0.0879097015807372</v>
      </c>
      <c r="AE13" s="19" t="n">
        <v>0.136774137529107</v>
      </c>
      <c r="AF13" s="19"/>
      <c r="AG13" s="19" t="n">
        <v>0.0853684273543402</v>
      </c>
      <c r="AH13" s="19" t="n">
        <v>0.0986473032929387</v>
      </c>
      <c r="AI13" s="19" t="n">
        <v>0.0729348101409436</v>
      </c>
      <c r="AJ13" s="19" t="n">
        <v>0.164298030400106</v>
      </c>
      <c r="AK13" s="19" t="n">
        <v>0.144585929276303</v>
      </c>
      <c r="AL13" s="19"/>
      <c r="AM13" s="19" t="n">
        <v>0.0680612727848812</v>
      </c>
      <c r="AN13" s="19" t="n">
        <v>0.0786964343016083</v>
      </c>
      <c r="AO13" s="19" t="n">
        <v>0.0590036815752781</v>
      </c>
      <c r="AP13" s="19"/>
      <c r="AQ13" s="19" t="n">
        <v>0.134907278501356</v>
      </c>
      <c r="AR13" s="19" t="n">
        <v>0.109651380146951</v>
      </c>
      <c r="AS13" s="19" t="n">
        <v>0.0827317464119914</v>
      </c>
      <c r="AT13" s="19" t="n">
        <v>0.0561026747320089</v>
      </c>
      <c r="AU13" s="19" t="n">
        <v>0.040927187889888</v>
      </c>
    </row>
    <row r="14">
      <c r="B14" s="20" t="s">
        <v>289</v>
      </c>
      <c r="C14" s="23" t="n">
        <v>0.753440889128746</v>
      </c>
      <c r="D14" s="23" t="n">
        <v>0.771985613353114</v>
      </c>
      <c r="E14" s="23" t="n">
        <v>0.737892758909942</v>
      </c>
      <c r="F14" s="23"/>
      <c r="G14" s="23" t="n">
        <v>0.671086773584743</v>
      </c>
      <c r="H14" s="23" t="n">
        <v>0.68240275846593</v>
      </c>
      <c r="I14" s="23" t="n">
        <v>0.763840312184922</v>
      </c>
      <c r="J14" s="23" t="n">
        <v>0.76379125300219</v>
      </c>
      <c r="K14" s="23" t="n">
        <v>0.783431284038734</v>
      </c>
      <c r="L14" s="23" t="n">
        <v>0.807460632931697</v>
      </c>
      <c r="M14" s="23"/>
      <c r="N14" s="23" t="n">
        <v>0.818789812909919</v>
      </c>
      <c r="O14" s="23" t="n">
        <v>0.750199572090238</v>
      </c>
      <c r="P14" s="23" t="n">
        <v>0.71486281965855</v>
      </c>
      <c r="Q14" s="23" t="n">
        <v>0.720862025466564</v>
      </c>
      <c r="R14" s="23"/>
      <c r="S14" s="23" t="n">
        <v>0.750658412133423</v>
      </c>
      <c r="T14" s="23" t="n">
        <v>0.769166345141156</v>
      </c>
      <c r="U14" s="23" t="n">
        <v>0.739349448109461</v>
      </c>
      <c r="V14" s="23" t="n">
        <v>0.726644195807994</v>
      </c>
      <c r="W14" s="23" t="n">
        <v>0.792918749034412</v>
      </c>
      <c r="X14" s="23" t="n">
        <v>0.725829938924905</v>
      </c>
      <c r="Y14" s="23" t="n">
        <v>0.767893165972118</v>
      </c>
      <c r="Z14" s="23" t="n">
        <v>0.749890183129433</v>
      </c>
      <c r="AA14" s="23" t="n">
        <v>0.757262883550355</v>
      </c>
      <c r="AB14" s="23"/>
      <c r="AC14" s="23" t="n">
        <v>0.755696267842566</v>
      </c>
      <c r="AD14" s="23" t="n">
        <v>0.80108743556182</v>
      </c>
      <c r="AE14" s="23" t="n">
        <v>0.674457690965554</v>
      </c>
      <c r="AF14" s="23"/>
      <c r="AG14" s="23" t="n">
        <v>0.797316803133162</v>
      </c>
      <c r="AH14" s="23" t="n">
        <v>0.741766511230102</v>
      </c>
      <c r="AI14" s="23" t="n">
        <v>0.766767487370326</v>
      </c>
      <c r="AJ14" s="23" t="n">
        <v>0.621387887827577</v>
      </c>
      <c r="AK14" s="23" t="n">
        <v>0.735681938412556</v>
      </c>
      <c r="AL14" s="23"/>
      <c r="AM14" s="23" t="n">
        <v>0.821559492467867</v>
      </c>
      <c r="AN14" s="23" t="n">
        <v>0.748751362279984</v>
      </c>
      <c r="AO14" s="23" t="n">
        <v>0.768237381126714</v>
      </c>
      <c r="AP14" s="23"/>
      <c r="AQ14" s="23" t="n">
        <v>0.731348390918264</v>
      </c>
      <c r="AR14" s="23" t="n">
        <v>0.730950353707883</v>
      </c>
      <c r="AS14" s="23" t="n">
        <v>0.776389989108799</v>
      </c>
      <c r="AT14" s="23" t="n">
        <v>0.811393005561663</v>
      </c>
      <c r="AU14" s="23" t="n">
        <v>0.899007499003921</v>
      </c>
    </row>
    <row r="15">
      <c r="B15" s="20" t="s">
        <v>290</v>
      </c>
      <c r="C15" s="23" t="n">
        <v>0.142765177279369</v>
      </c>
      <c r="D15" s="23" t="n">
        <v>0.142694853194122</v>
      </c>
      <c r="E15" s="23" t="n">
        <v>0.141623349690275</v>
      </c>
      <c r="F15" s="23"/>
      <c r="G15" s="23" t="n">
        <v>0.256563371240628</v>
      </c>
      <c r="H15" s="23" t="n">
        <v>0.245981455528645</v>
      </c>
      <c r="I15" s="23" t="n">
        <v>0.138751794142718</v>
      </c>
      <c r="J15" s="23" t="n">
        <v>0.100850194533024</v>
      </c>
      <c r="K15" s="23" t="n">
        <v>0.0983264171054682</v>
      </c>
      <c r="L15" s="23" t="n">
        <v>0.0789603756880196</v>
      </c>
      <c r="M15" s="23"/>
      <c r="N15" s="23" t="n">
        <v>0.125014425309993</v>
      </c>
      <c r="O15" s="23" t="n">
        <v>0.12944528002652</v>
      </c>
      <c r="P15" s="23" t="n">
        <v>0.166270646191278</v>
      </c>
      <c r="Q15" s="23" t="n">
        <v>0.154988272757428</v>
      </c>
      <c r="R15" s="23"/>
      <c r="S15" s="23" t="n">
        <v>0.177400619096429</v>
      </c>
      <c r="T15" s="23" t="n">
        <v>0.133464924521782</v>
      </c>
      <c r="U15" s="23" t="n">
        <v>0.110504411462413</v>
      </c>
      <c r="V15" s="23" t="n">
        <v>0.135780884762249</v>
      </c>
      <c r="W15" s="23" t="n">
        <v>0.142091221050596</v>
      </c>
      <c r="X15" s="23" t="n">
        <v>0.154206185038102</v>
      </c>
      <c r="Y15" s="23" t="n">
        <v>0.141935655811054</v>
      </c>
      <c r="Z15" s="23" t="n">
        <v>0.137288857269176</v>
      </c>
      <c r="AA15" s="23" t="n">
        <v>0.137851589959751</v>
      </c>
      <c r="AB15" s="23"/>
      <c r="AC15" s="23" t="n">
        <v>0.138432410287355</v>
      </c>
      <c r="AD15" s="23" t="n">
        <v>0.111002862857443</v>
      </c>
      <c r="AE15" s="23" t="n">
        <v>0.188768171505339</v>
      </c>
      <c r="AF15" s="23"/>
      <c r="AG15" s="23" t="n">
        <v>0.117314769512498</v>
      </c>
      <c r="AH15" s="23" t="n">
        <v>0.159586185476959</v>
      </c>
      <c r="AI15" s="23" t="n">
        <v>0.16029770248873</v>
      </c>
      <c r="AJ15" s="23" t="n">
        <v>0.214314081772317</v>
      </c>
      <c r="AK15" s="23" t="n">
        <v>0.119732132311142</v>
      </c>
      <c r="AL15" s="23"/>
      <c r="AM15" s="23" t="n">
        <v>0.110379234747251</v>
      </c>
      <c r="AN15" s="23" t="n">
        <v>0.172552203418407</v>
      </c>
      <c r="AO15" s="23" t="n">
        <v>0.172758937298008</v>
      </c>
      <c r="AP15" s="23"/>
      <c r="AQ15" s="23" t="n">
        <v>0.13374433058038</v>
      </c>
      <c r="AR15" s="23" t="n">
        <v>0.159398266145167</v>
      </c>
      <c r="AS15" s="23" t="n">
        <v>0.14087826447921</v>
      </c>
      <c r="AT15" s="23" t="n">
        <v>0.132504319706328</v>
      </c>
      <c r="AU15" s="23" t="n">
        <v>0.0600653131061911</v>
      </c>
    </row>
    <row r="16">
      <c r="B16" s="20" t="s">
        <v>101</v>
      </c>
      <c r="C16" s="24" t="n">
        <v>0.610675711849378</v>
      </c>
      <c r="D16" s="24" t="n">
        <v>0.629290760158991</v>
      </c>
      <c r="E16" s="24" t="n">
        <v>0.596269409219668</v>
      </c>
      <c r="F16" s="24"/>
      <c r="G16" s="24" t="n">
        <v>0.414523402344115</v>
      </c>
      <c r="H16" s="24" t="n">
        <v>0.436421302937284</v>
      </c>
      <c r="I16" s="24" t="n">
        <v>0.625088518042204</v>
      </c>
      <c r="J16" s="24" t="n">
        <v>0.662941058469165</v>
      </c>
      <c r="K16" s="24" t="n">
        <v>0.685104866933265</v>
      </c>
      <c r="L16" s="24" t="n">
        <v>0.728500257243677</v>
      </c>
      <c r="M16" s="24"/>
      <c r="N16" s="24" t="n">
        <v>0.693775387599926</v>
      </c>
      <c r="O16" s="24" t="n">
        <v>0.620754292063718</v>
      </c>
      <c r="P16" s="24" t="n">
        <v>0.548592173467272</v>
      </c>
      <c r="Q16" s="24" t="n">
        <v>0.565873752709136</v>
      </c>
      <c r="R16" s="24"/>
      <c r="S16" s="24" t="n">
        <v>0.573257793036994</v>
      </c>
      <c r="T16" s="24" t="n">
        <v>0.635701420619374</v>
      </c>
      <c r="U16" s="24" t="n">
        <v>0.628845036647048</v>
      </c>
      <c r="V16" s="24" t="n">
        <v>0.590863311045745</v>
      </c>
      <c r="W16" s="24" t="n">
        <v>0.650827527983816</v>
      </c>
      <c r="X16" s="24" t="n">
        <v>0.571623753886803</v>
      </c>
      <c r="Y16" s="24" t="n">
        <v>0.625957510161064</v>
      </c>
      <c r="Z16" s="24" t="n">
        <v>0.612601325860257</v>
      </c>
      <c r="AA16" s="24" t="n">
        <v>0.619411293590604</v>
      </c>
      <c r="AB16" s="24"/>
      <c r="AC16" s="24" t="n">
        <v>0.617263857555211</v>
      </c>
      <c r="AD16" s="24" t="n">
        <v>0.690084572704377</v>
      </c>
      <c r="AE16" s="24" t="n">
        <v>0.485689519460215</v>
      </c>
      <c r="AF16" s="24"/>
      <c r="AG16" s="24" t="n">
        <v>0.680002033620664</v>
      </c>
      <c r="AH16" s="24" t="n">
        <v>0.582180325753143</v>
      </c>
      <c r="AI16" s="24" t="n">
        <v>0.606469784881596</v>
      </c>
      <c r="AJ16" s="24" t="n">
        <v>0.40707380605526</v>
      </c>
      <c r="AK16" s="24" t="n">
        <v>0.615949806101414</v>
      </c>
      <c r="AL16" s="24"/>
      <c r="AM16" s="24" t="n">
        <v>0.711180257720616</v>
      </c>
      <c r="AN16" s="24" t="n">
        <v>0.576199158861577</v>
      </c>
      <c r="AO16" s="24" t="n">
        <v>0.595478443828706</v>
      </c>
      <c r="AP16" s="24"/>
      <c r="AQ16" s="24" t="n">
        <v>0.597604060337884</v>
      </c>
      <c r="AR16" s="24" t="n">
        <v>0.571552087562716</v>
      </c>
      <c r="AS16" s="24" t="n">
        <v>0.635511724629589</v>
      </c>
      <c r="AT16" s="24" t="n">
        <v>0.678888685855336</v>
      </c>
      <c r="AU16" s="24" t="n">
        <v>0.83894218589773</v>
      </c>
    </row>
    <row r="17">
      <c r="B17" s="18"/>
    </row>
    <row r="18">
      <c r="B18" t="s">
        <v>80</v>
      </c>
    </row>
    <row r="19">
      <c r="B19" t="s">
        <v>81</v>
      </c>
    </row>
    <row r="21">
      <c r="B21"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330</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379</v>
      </c>
      <c r="D7" s="11" t="n">
        <v>180</v>
      </c>
      <c r="E7" s="11" t="n">
        <v>196</v>
      </c>
      <c r="F7" s="11"/>
      <c r="G7" s="11" t="n">
        <v>73</v>
      </c>
      <c r="H7" s="11" t="n">
        <v>63</v>
      </c>
      <c r="I7" s="11" t="n">
        <v>62</v>
      </c>
      <c r="J7" s="11" t="n">
        <v>55</v>
      </c>
      <c r="K7" s="11" t="n">
        <v>59</v>
      </c>
      <c r="L7" s="11" t="n">
        <v>67</v>
      </c>
      <c r="M7" s="11"/>
      <c r="N7" s="11" t="n">
        <v>120</v>
      </c>
      <c r="O7" s="11" t="n">
        <v>102</v>
      </c>
      <c r="P7" s="11" t="n">
        <v>69</v>
      </c>
      <c r="Q7" s="11" t="n">
        <v>87</v>
      </c>
      <c r="R7" s="11"/>
      <c r="S7" s="11" t="n">
        <v>78</v>
      </c>
      <c r="T7" s="11" t="n">
        <v>70</v>
      </c>
      <c r="U7" s="11" t="n">
        <v>31</v>
      </c>
      <c r="V7" s="11" t="n">
        <v>40</v>
      </c>
      <c r="W7" s="11" t="n">
        <v>33</v>
      </c>
      <c r="X7" s="11" t="n">
        <v>39</v>
      </c>
      <c r="Y7" s="11" t="n">
        <v>37</v>
      </c>
      <c r="Z7" s="11" t="n">
        <v>19</v>
      </c>
      <c r="AA7" s="11" t="n">
        <v>32</v>
      </c>
      <c r="AB7" s="11"/>
      <c r="AC7" s="11" t="n">
        <v>146</v>
      </c>
      <c r="AD7" s="11" t="n">
        <v>129</v>
      </c>
      <c r="AE7" s="11" t="n">
        <v>53</v>
      </c>
      <c r="AF7" s="11"/>
      <c r="AG7" s="11" t="n">
        <v>138</v>
      </c>
      <c r="AH7" s="11" t="n">
        <v>105</v>
      </c>
      <c r="AI7" s="11" t="n">
        <v>32</v>
      </c>
      <c r="AJ7" s="11" t="n">
        <v>8</v>
      </c>
      <c r="AK7" s="11" t="n">
        <v>41</v>
      </c>
      <c r="AL7" s="11"/>
      <c r="AM7" s="11" t="n">
        <v>73</v>
      </c>
      <c r="AN7" s="11" t="n">
        <v>144</v>
      </c>
      <c r="AO7" s="11" t="n">
        <v>32</v>
      </c>
      <c r="AP7" s="11"/>
      <c r="AQ7" s="11" t="n">
        <v>78</v>
      </c>
      <c r="AR7" s="11" t="n">
        <v>90</v>
      </c>
      <c r="AS7" s="11" t="n">
        <v>107</v>
      </c>
      <c r="AT7" s="11" t="n">
        <v>48</v>
      </c>
      <c r="AU7" s="11" t="n">
        <v>5</v>
      </c>
    </row>
    <row r="8" ht="30" customHeight="1">
      <c r="B8" s="12" t="s">
        <v>20</v>
      </c>
      <c r="C8" s="12" t="n">
        <v>383</v>
      </c>
      <c r="D8" s="12" t="n">
        <v>190</v>
      </c>
      <c r="E8" s="12" t="n">
        <v>190</v>
      </c>
      <c r="F8" s="12"/>
      <c r="G8" s="12" t="n">
        <v>61</v>
      </c>
      <c r="H8" s="12" t="n">
        <v>96</v>
      </c>
      <c r="I8" s="12" t="n">
        <v>55</v>
      </c>
      <c r="J8" s="12" t="n">
        <v>50</v>
      </c>
      <c r="K8" s="12" t="n">
        <v>56</v>
      </c>
      <c r="L8" s="12" t="n">
        <v>65</v>
      </c>
      <c r="M8" s="12"/>
      <c r="N8" s="12" t="n">
        <v>103</v>
      </c>
      <c r="O8" s="12" t="n">
        <v>101</v>
      </c>
      <c r="P8" s="12" t="n">
        <v>80</v>
      </c>
      <c r="Q8" s="12" t="n">
        <v>97</v>
      </c>
      <c r="R8" s="12"/>
      <c r="S8" s="12" t="n">
        <v>73</v>
      </c>
      <c r="T8" s="12" t="n">
        <v>68</v>
      </c>
      <c r="U8" s="12" t="n">
        <v>31</v>
      </c>
      <c r="V8" s="12" t="n">
        <v>39</v>
      </c>
      <c r="W8" s="12" t="n">
        <v>32</v>
      </c>
      <c r="X8" s="12" t="n">
        <v>40</v>
      </c>
      <c r="Y8" s="12" t="n">
        <v>37</v>
      </c>
      <c r="Z8" s="12" t="n">
        <v>16</v>
      </c>
      <c r="AA8" s="12" t="n">
        <v>48</v>
      </c>
      <c r="AB8" s="12"/>
      <c r="AC8" s="12" t="n">
        <v>146</v>
      </c>
      <c r="AD8" s="12" t="n">
        <v>131</v>
      </c>
      <c r="AE8" s="12" t="n">
        <v>61</v>
      </c>
      <c r="AF8" s="12"/>
      <c r="AG8" s="12" t="n">
        <v>137</v>
      </c>
      <c r="AH8" s="12" t="n">
        <v>113</v>
      </c>
      <c r="AI8" s="12" t="n">
        <v>30</v>
      </c>
      <c r="AJ8" s="12" t="n">
        <v>8</v>
      </c>
      <c r="AK8" s="12" t="n">
        <v>43</v>
      </c>
      <c r="AL8" s="12"/>
      <c r="AM8" s="12" t="n">
        <v>69</v>
      </c>
      <c r="AN8" s="12" t="n">
        <v>154</v>
      </c>
      <c r="AO8" s="12" t="n">
        <v>28</v>
      </c>
      <c r="AP8" s="12"/>
      <c r="AQ8" s="12" t="n">
        <v>83</v>
      </c>
      <c r="AR8" s="12" t="n">
        <v>93</v>
      </c>
      <c r="AS8" s="12" t="n">
        <v>106</v>
      </c>
      <c r="AT8" s="12" t="n">
        <v>46</v>
      </c>
      <c r="AU8" s="12" t="n">
        <v>4</v>
      </c>
    </row>
    <row r="9">
      <c r="B9" s="20" t="s">
        <v>319</v>
      </c>
      <c r="C9" s="19" t="n">
        <v>0.283424376610837</v>
      </c>
      <c r="D9" s="19" t="n">
        <v>0.281581880541265</v>
      </c>
      <c r="E9" s="19" t="n">
        <v>0.285256948338996</v>
      </c>
      <c r="F9" s="19"/>
      <c r="G9" s="19" t="n">
        <v>0.36924431177265</v>
      </c>
      <c r="H9" s="19" t="n">
        <v>0.119304083250025</v>
      </c>
      <c r="I9" s="19" t="n">
        <v>0.310266642345386</v>
      </c>
      <c r="J9" s="19" t="n">
        <v>0.208538827307594</v>
      </c>
      <c r="K9" s="19" t="n">
        <v>0.437342372311566</v>
      </c>
      <c r="L9" s="19" t="n">
        <v>0.348603708558302</v>
      </c>
      <c r="M9" s="19"/>
      <c r="N9" s="19" t="n">
        <v>0.33720965959591</v>
      </c>
      <c r="O9" s="19" t="n">
        <v>0.265405435574394</v>
      </c>
      <c r="P9" s="19" t="n">
        <v>0.285715527217659</v>
      </c>
      <c r="Q9" s="19" t="n">
        <v>0.24570174508506</v>
      </c>
      <c r="R9" s="19"/>
      <c r="S9" s="19" t="n">
        <v>0.297726525027298</v>
      </c>
      <c r="T9" s="19" t="n">
        <v>0.26104198378643</v>
      </c>
      <c r="U9" s="19" t="n">
        <v>0.307784510296468</v>
      </c>
      <c r="V9" s="19" t="n">
        <v>0.261528734432137</v>
      </c>
      <c r="W9" s="19" t="n">
        <v>0.377954192276688</v>
      </c>
      <c r="X9" s="19" t="n">
        <v>0.2861751316852</v>
      </c>
      <c r="Y9" s="19" t="n">
        <v>0.186613947424144</v>
      </c>
      <c r="Z9" s="19" t="n">
        <v>0.35444053952854</v>
      </c>
      <c r="AA9" s="19" t="n">
        <v>0.281308844509278</v>
      </c>
      <c r="AB9" s="19"/>
      <c r="AC9" s="19" t="n">
        <v>0.279756725293902</v>
      </c>
      <c r="AD9" s="19" t="n">
        <v>0.277202900327529</v>
      </c>
      <c r="AE9" s="19" t="n">
        <v>0.333751188351526</v>
      </c>
      <c r="AF9" s="19"/>
      <c r="AG9" s="19" t="n">
        <v>0.290909273517469</v>
      </c>
      <c r="AH9" s="19" t="n">
        <v>0.212870948151593</v>
      </c>
      <c r="AI9" s="19" t="n">
        <v>0.386214777293828</v>
      </c>
      <c r="AJ9" s="19" t="n">
        <v>0.368570746593158</v>
      </c>
      <c r="AK9" s="19" t="n">
        <v>0.328085172387512</v>
      </c>
      <c r="AL9" s="19"/>
      <c r="AM9" s="19" t="n">
        <v>0.447067910734421</v>
      </c>
      <c r="AN9" s="19" t="n">
        <v>0.259007964739734</v>
      </c>
      <c r="AO9" s="19" t="n">
        <v>0.327258441338815</v>
      </c>
      <c r="AP9" s="19"/>
      <c r="AQ9" s="19" t="n">
        <v>0.200657160925839</v>
      </c>
      <c r="AR9" s="19" t="n">
        <v>0.323528785244548</v>
      </c>
      <c r="AS9" s="19" t="n">
        <v>0.319299614479681</v>
      </c>
      <c r="AT9" s="19" t="n">
        <v>0.29333599434238</v>
      </c>
      <c r="AU9" s="19" t="n">
        <v>0.425827636569086</v>
      </c>
    </row>
    <row r="10">
      <c r="B10" s="20" t="s">
        <v>320</v>
      </c>
      <c r="C10" s="19" t="n">
        <v>0.255387966499266</v>
      </c>
      <c r="D10" s="19" t="n">
        <v>0.251400952640498</v>
      </c>
      <c r="E10" s="19" t="n">
        <v>0.263332885550753</v>
      </c>
      <c r="F10" s="19"/>
      <c r="G10" s="19" t="n">
        <v>0.159077740565592</v>
      </c>
      <c r="H10" s="19" t="n">
        <v>0.15170603963351</v>
      </c>
      <c r="I10" s="19" t="n">
        <v>0.365192276111855</v>
      </c>
      <c r="J10" s="19" t="n">
        <v>0.216517925684665</v>
      </c>
      <c r="K10" s="19" t="n">
        <v>0.298646070198295</v>
      </c>
      <c r="L10" s="19" t="n">
        <v>0.398509499729716</v>
      </c>
      <c r="M10" s="19"/>
      <c r="N10" s="19" t="n">
        <v>0.286373437470133</v>
      </c>
      <c r="O10" s="19" t="n">
        <v>0.263359864510771</v>
      </c>
      <c r="P10" s="19" t="n">
        <v>0.251152019585196</v>
      </c>
      <c r="Q10" s="19" t="n">
        <v>0.21046017451469</v>
      </c>
      <c r="R10" s="19"/>
      <c r="S10" s="19" t="n">
        <v>0.176026484756352</v>
      </c>
      <c r="T10" s="19" t="n">
        <v>0.251110476556106</v>
      </c>
      <c r="U10" s="19" t="n">
        <v>0.393091928645618</v>
      </c>
      <c r="V10" s="19" t="n">
        <v>0.197067966182764</v>
      </c>
      <c r="W10" s="19" t="n">
        <v>0.167364498848656</v>
      </c>
      <c r="X10" s="19" t="n">
        <v>0.318710226369245</v>
      </c>
      <c r="Y10" s="19" t="n">
        <v>0.192009799878957</v>
      </c>
      <c r="Z10" s="19" t="n">
        <v>0.328130157478092</v>
      </c>
      <c r="AA10" s="19" t="n">
        <v>0.368647083097888</v>
      </c>
      <c r="AB10" s="19"/>
      <c r="AC10" s="19" t="n">
        <v>0.306134714518248</v>
      </c>
      <c r="AD10" s="19" t="n">
        <v>0.214626486015934</v>
      </c>
      <c r="AE10" s="19" t="n">
        <v>0.254194924308868</v>
      </c>
      <c r="AF10" s="19"/>
      <c r="AG10" s="19" t="n">
        <v>0.330893798989113</v>
      </c>
      <c r="AH10" s="19" t="n">
        <v>0.248362028648005</v>
      </c>
      <c r="AI10" s="19" t="n">
        <v>0.184747213945298</v>
      </c>
      <c r="AJ10" s="19" t="n">
        <v>0.135358773526255</v>
      </c>
      <c r="AK10" s="19" t="n">
        <v>0.167530183093057</v>
      </c>
      <c r="AL10" s="19"/>
      <c r="AM10" s="19" t="n">
        <v>0.292760831969464</v>
      </c>
      <c r="AN10" s="19" t="n">
        <v>0.253028156331392</v>
      </c>
      <c r="AO10" s="19" t="n">
        <v>0.224955926201948</v>
      </c>
      <c r="AP10" s="19"/>
      <c r="AQ10" s="19" t="n">
        <v>0.234609680935465</v>
      </c>
      <c r="AR10" s="19" t="n">
        <v>0.277707001293998</v>
      </c>
      <c r="AS10" s="19" t="n">
        <v>0.266637569363221</v>
      </c>
      <c r="AT10" s="19" t="n">
        <v>0.24650492897195</v>
      </c>
      <c r="AU10" s="19" t="n">
        <v>0</v>
      </c>
    </row>
    <row r="11">
      <c r="B11" s="20" t="s">
        <v>321</v>
      </c>
      <c r="C11" s="19" t="n">
        <v>0.248878251078487</v>
      </c>
      <c r="D11" s="19" t="n">
        <v>0.256096847740815</v>
      </c>
      <c r="E11" s="19" t="n">
        <v>0.245504337966272</v>
      </c>
      <c r="F11" s="19"/>
      <c r="G11" s="19" t="n">
        <v>0.231853927256734</v>
      </c>
      <c r="H11" s="19" t="n">
        <v>0.191886122273703</v>
      </c>
      <c r="I11" s="19" t="n">
        <v>0.205859152848677</v>
      </c>
      <c r="J11" s="19" t="n">
        <v>0.311551351098375</v>
      </c>
      <c r="K11" s="19" t="n">
        <v>0.243062043826886</v>
      </c>
      <c r="L11" s="19" t="n">
        <v>0.342473165377473</v>
      </c>
      <c r="M11" s="19"/>
      <c r="N11" s="19" t="n">
        <v>0.284881802770342</v>
      </c>
      <c r="O11" s="19" t="n">
        <v>0.25295497625177</v>
      </c>
      <c r="P11" s="19" t="n">
        <v>0.209603691572385</v>
      </c>
      <c r="Q11" s="19" t="n">
        <v>0.241186917584453</v>
      </c>
      <c r="R11" s="19"/>
      <c r="S11" s="19" t="n">
        <v>0.161567589120579</v>
      </c>
      <c r="T11" s="19" t="n">
        <v>0.330656811201531</v>
      </c>
      <c r="U11" s="19" t="n">
        <v>0.3316901735179</v>
      </c>
      <c r="V11" s="19" t="n">
        <v>0.171518810629626</v>
      </c>
      <c r="W11" s="19" t="n">
        <v>0.240325743945284</v>
      </c>
      <c r="X11" s="19" t="n">
        <v>0.294655725940505</v>
      </c>
      <c r="Y11" s="19" t="n">
        <v>0.344903566639697</v>
      </c>
      <c r="Z11" s="19" t="n">
        <v>0.13480824199156</v>
      </c>
      <c r="AA11" s="19" t="n">
        <v>0.206878916246802</v>
      </c>
      <c r="AB11" s="19"/>
      <c r="AC11" s="19" t="n">
        <v>0.284944397575355</v>
      </c>
      <c r="AD11" s="19" t="n">
        <v>0.239500526299199</v>
      </c>
      <c r="AE11" s="19" t="n">
        <v>0.211847020514549</v>
      </c>
      <c r="AF11" s="19"/>
      <c r="AG11" s="19" t="n">
        <v>0.26390369902939</v>
      </c>
      <c r="AH11" s="19" t="n">
        <v>0.224217127259836</v>
      </c>
      <c r="AI11" s="19" t="n">
        <v>0.209975940106846</v>
      </c>
      <c r="AJ11" s="19" t="n">
        <v>0.453398410237008</v>
      </c>
      <c r="AK11" s="19" t="n">
        <v>0.268095294326608</v>
      </c>
      <c r="AL11" s="19"/>
      <c r="AM11" s="19" t="n">
        <v>0.330920768950163</v>
      </c>
      <c r="AN11" s="19" t="n">
        <v>0.205818222226904</v>
      </c>
      <c r="AO11" s="19" t="n">
        <v>0.351136226993962</v>
      </c>
      <c r="AP11" s="19"/>
      <c r="AQ11" s="19" t="n">
        <v>0.241272669920754</v>
      </c>
      <c r="AR11" s="19" t="n">
        <v>0.225919770135097</v>
      </c>
      <c r="AS11" s="19" t="n">
        <v>0.292122339891666</v>
      </c>
      <c r="AT11" s="19" t="n">
        <v>0.177735177082915</v>
      </c>
      <c r="AU11" s="19" t="n">
        <v>0</v>
      </c>
    </row>
    <row r="12">
      <c r="B12" s="20" t="s">
        <v>322</v>
      </c>
      <c r="C12" s="19" t="n">
        <v>0.244602830868008</v>
      </c>
      <c r="D12" s="19" t="n">
        <v>0.202362797069468</v>
      </c>
      <c r="E12" s="19" t="n">
        <v>0.279798370730282</v>
      </c>
      <c r="F12" s="19"/>
      <c r="G12" s="19" t="n">
        <v>0.270734466571451</v>
      </c>
      <c r="H12" s="19" t="n">
        <v>0.253479372218159</v>
      </c>
      <c r="I12" s="19" t="n">
        <v>0.146801855060015</v>
      </c>
      <c r="J12" s="19" t="n">
        <v>0.243241721887698</v>
      </c>
      <c r="K12" s="19" t="n">
        <v>0.281691635609461</v>
      </c>
      <c r="L12" s="19" t="n">
        <v>0.258954382655798</v>
      </c>
      <c r="M12" s="19"/>
      <c r="N12" s="19" t="n">
        <v>0.28895475433574</v>
      </c>
      <c r="O12" s="19" t="n">
        <v>0.240432061984901</v>
      </c>
      <c r="P12" s="19" t="n">
        <v>0.282177546392239</v>
      </c>
      <c r="Q12" s="19" t="n">
        <v>0.172892108537322</v>
      </c>
      <c r="R12" s="19"/>
      <c r="S12" s="19" t="n">
        <v>0.215639983459074</v>
      </c>
      <c r="T12" s="19" t="n">
        <v>0.227712514321976</v>
      </c>
      <c r="U12" s="19" t="n">
        <v>0.354237286443864</v>
      </c>
      <c r="V12" s="19" t="n">
        <v>0.24882123433091</v>
      </c>
      <c r="W12" s="19" t="n">
        <v>0.168697259943252</v>
      </c>
      <c r="X12" s="19" t="n">
        <v>0.214098250953915</v>
      </c>
      <c r="Y12" s="19" t="n">
        <v>0.328785841425512</v>
      </c>
      <c r="Z12" s="19" t="n">
        <v>0.548712846424944</v>
      </c>
      <c r="AA12" s="19" t="n">
        <v>0.150633275032529</v>
      </c>
      <c r="AB12" s="19"/>
      <c r="AC12" s="19" t="n">
        <v>0.246231623530749</v>
      </c>
      <c r="AD12" s="19" t="n">
        <v>0.235773912305655</v>
      </c>
      <c r="AE12" s="19" t="n">
        <v>0.204702292577142</v>
      </c>
      <c r="AF12" s="19"/>
      <c r="AG12" s="19" t="n">
        <v>0.219299480778976</v>
      </c>
      <c r="AH12" s="19" t="n">
        <v>0.305425584583013</v>
      </c>
      <c r="AI12" s="19" t="n">
        <v>0.166641820812598</v>
      </c>
      <c r="AJ12" s="19" t="n">
        <v>0.220186437170105</v>
      </c>
      <c r="AK12" s="19" t="n">
        <v>0.246975921911466</v>
      </c>
      <c r="AL12" s="19"/>
      <c r="AM12" s="19" t="n">
        <v>0.192659149088643</v>
      </c>
      <c r="AN12" s="19" t="n">
        <v>0.300551006107026</v>
      </c>
      <c r="AO12" s="19" t="n">
        <v>0.234028264794982</v>
      </c>
      <c r="AP12" s="19"/>
      <c r="AQ12" s="19" t="n">
        <v>0.284925648002096</v>
      </c>
      <c r="AR12" s="19" t="n">
        <v>0.271226604539313</v>
      </c>
      <c r="AS12" s="19" t="n">
        <v>0.198089399912162</v>
      </c>
      <c r="AT12" s="19" t="n">
        <v>0.314022615932047</v>
      </c>
      <c r="AU12" s="19" t="n">
        <v>0.161068579748233</v>
      </c>
    </row>
    <row r="13">
      <c r="B13" s="20" t="s">
        <v>323</v>
      </c>
      <c r="C13" s="19" t="n">
        <v>0.230492944768763</v>
      </c>
      <c r="D13" s="19" t="n">
        <v>0.224061866636282</v>
      </c>
      <c r="E13" s="19" t="n">
        <v>0.240499261707688</v>
      </c>
      <c r="F13" s="19"/>
      <c r="G13" s="19" t="n">
        <v>0.163379447733733</v>
      </c>
      <c r="H13" s="19" t="n">
        <v>0.249989428132877</v>
      </c>
      <c r="I13" s="19" t="n">
        <v>0.198083549518501</v>
      </c>
      <c r="J13" s="19" t="n">
        <v>0.217019815079463</v>
      </c>
      <c r="K13" s="19" t="n">
        <v>0.341553846278712</v>
      </c>
      <c r="L13" s="19" t="n">
        <v>0.207714193212843</v>
      </c>
      <c r="M13" s="19"/>
      <c r="N13" s="19" t="n">
        <v>0.270065108427095</v>
      </c>
      <c r="O13" s="19" t="n">
        <v>0.221636650024102</v>
      </c>
      <c r="P13" s="19" t="n">
        <v>0.266302213781778</v>
      </c>
      <c r="Q13" s="19" t="n">
        <v>0.170086595263838</v>
      </c>
      <c r="R13" s="19"/>
      <c r="S13" s="19" t="n">
        <v>0.190003878323989</v>
      </c>
      <c r="T13" s="19" t="n">
        <v>0.172003853529224</v>
      </c>
      <c r="U13" s="19" t="n">
        <v>0.269042392271116</v>
      </c>
      <c r="V13" s="19" t="n">
        <v>0.320321156780044</v>
      </c>
      <c r="W13" s="19" t="n">
        <v>0.256830183226771</v>
      </c>
      <c r="X13" s="19" t="n">
        <v>0.31605821498509</v>
      </c>
      <c r="Y13" s="19" t="n">
        <v>0.242287006512721</v>
      </c>
      <c r="Z13" s="19" t="n">
        <v>0.283793359799117</v>
      </c>
      <c r="AA13" s="19" t="n">
        <v>0.161507716551223</v>
      </c>
      <c r="AB13" s="19"/>
      <c r="AC13" s="19" t="n">
        <v>0.246426849294</v>
      </c>
      <c r="AD13" s="19" t="n">
        <v>0.207006746143114</v>
      </c>
      <c r="AE13" s="19" t="n">
        <v>0.253866680985881</v>
      </c>
      <c r="AF13" s="19"/>
      <c r="AG13" s="19" t="n">
        <v>0.252728111174588</v>
      </c>
      <c r="AH13" s="19" t="n">
        <v>0.23405102121951</v>
      </c>
      <c r="AI13" s="19" t="n">
        <v>0.147322101935722</v>
      </c>
      <c r="AJ13" s="19" t="n">
        <v>0.461724896746592</v>
      </c>
      <c r="AK13" s="19" t="n">
        <v>0.143880579235442</v>
      </c>
      <c r="AL13" s="19"/>
      <c r="AM13" s="19" t="n">
        <v>0.27460920571089</v>
      </c>
      <c r="AN13" s="19" t="n">
        <v>0.223430647707712</v>
      </c>
      <c r="AO13" s="19" t="n">
        <v>0.16660620156998</v>
      </c>
      <c r="AP13" s="19"/>
      <c r="AQ13" s="19" t="n">
        <v>0.231997707212283</v>
      </c>
      <c r="AR13" s="19" t="n">
        <v>0.179219792456892</v>
      </c>
      <c r="AS13" s="19" t="n">
        <v>0.272729852732893</v>
      </c>
      <c r="AT13" s="19" t="n">
        <v>0.225882000337578</v>
      </c>
      <c r="AU13" s="19" t="n">
        <v>0.236090640127155</v>
      </c>
    </row>
    <row r="14">
      <c r="B14" s="20" t="s">
        <v>324</v>
      </c>
      <c r="C14" s="19" t="n">
        <v>0.204104966798228</v>
      </c>
      <c r="D14" s="19" t="n">
        <v>0.176062085928511</v>
      </c>
      <c r="E14" s="19" t="n">
        <v>0.228860120903847</v>
      </c>
      <c r="F14" s="19"/>
      <c r="G14" s="19" t="n">
        <v>0.289530007416943</v>
      </c>
      <c r="H14" s="19" t="n">
        <v>0.21352965379167</v>
      </c>
      <c r="I14" s="19" t="n">
        <v>0.281054064017201</v>
      </c>
      <c r="J14" s="19" t="n">
        <v>0.204965037259975</v>
      </c>
      <c r="K14" s="19" t="n">
        <v>0.116571017782378</v>
      </c>
      <c r="L14" s="19" t="n">
        <v>0.119263157253306</v>
      </c>
      <c r="M14" s="19"/>
      <c r="N14" s="19" t="n">
        <v>0.214364856664323</v>
      </c>
      <c r="O14" s="19" t="n">
        <v>0.223702943789205</v>
      </c>
      <c r="P14" s="19" t="n">
        <v>0.22562241297152</v>
      </c>
      <c r="Q14" s="19" t="n">
        <v>0.156867760387119</v>
      </c>
      <c r="R14" s="19"/>
      <c r="S14" s="19" t="n">
        <v>0.179948104775999</v>
      </c>
      <c r="T14" s="19" t="n">
        <v>0.189532609891403</v>
      </c>
      <c r="U14" s="19" t="n">
        <v>0.283431922884098</v>
      </c>
      <c r="V14" s="19" t="n">
        <v>0.250852736967221</v>
      </c>
      <c r="W14" s="19" t="n">
        <v>0.184661267132492</v>
      </c>
      <c r="X14" s="19" t="n">
        <v>0.209175532109334</v>
      </c>
      <c r="Y14" s="19" t="n">
        <v>0.222149628376454</v>
      </c>
      <c r="Z14" s="19" t="n">
        <v>0.207210843609431</v>
      </c>
      <c r="AA14" s="19" t="n">
        <v>0.165546967782657</v>
      </c>
      <c r="AB14" s="19"/>
      <c r="AC14" s="19" t="n">
        <v>0.166994828786538</v>
      </c>
      <c r="AD14" s="19" t="n">
        <v>0.201918054804468</v>
      </c>
      <c r="AE14" s="19" t="n">
        <v>0.18988527595306</v>
      </c>
      <c r="AF14" s="19"/>
      <c r="AG14" s="19" t="n">
        <v>0.182645316392552</v>
      </c>
      <c r="AH14" s="19" t="n">
        <v>0.227815495270073</v>
      </c>
      <c r="AI14" s="19" t="n">
        <v>0.184230530563143</v>
      </c>
      <c r="AJ14" s="19" t="n">
        <v>0.13075727608048</v>
      </c>
      <c r="AK14" s="19" t="n">
        <v>0.16868470227669</v>
      </c>
      <c r="AL14" s="19"/>
      <c r="AM14" s="19" t="n">
        <v>0.218886187307092</v>
      </c>
      <c r="AN14" s="19" t="n">
        <v>0.223402511054666</v>
      </c>
      <c r="AO14" s="19" t="n">
        <v>0.270763183647251</v>
      </c>
      <c r="AP14" s="19"/>
      <c r="AQ14" s="19" t="n">
        <v>0.175141525300494</v>
      </c>
      <c r="AR14" s="19" t="n">
        <v>0.255966093214231</v>
      </c>
      <c r="AS14" s="19" t="n">
        <v>0.214596076170842</v>
      </c>
      <c r="AT14" s="19" t="n">
        <v>0.161955875010992</v>
      </c>
      <c r="AU14" s="19" t="n">
        <v>0.159208674561576</v>
      </c>
    </row>
    <row r="15">
      <c r="B15" s="20" t="s">
        <v>325</v>
      </c>
      <c r="C15" s="19" t="n">
        <v>0.193283159622777</v>
      </c>
      <c r="D15" s="19" t="n">
        <v>0.157409063860318</v>
      </c>
      <c r="E15" s="19" t="n">
        <v>0.225710704587626</v>
      </c>
      <c r="F15" s="19"/>
      <c r="G15" s="19" t="n">
        <v>0.298558315993222</v>
      </c>
      <c r="H15" s="19" t="n">
        <v>0.218155417444723</v>
      </c>
      <c r="I15" s="19" t="n">
        <v>0.196968744604313</v>
      </c>
      <c r="J15" s="19" t="n">
        <v>0.162008860757018</v>
      </c>
      <c r="K15" s="19" t="n">
        <v>0.123908595072463</v>
      </c>
      <c r="L15" s="19" t="n">
        <v>0.137682838516906</v>
      </c>
      <c r="M15" s="19"/>
      <c r="N15" s="19" t="n">
        <v>0.223985289459657</v>
      </c>
      <c r="O15" s="19" t="n">
        <v>0.13078658277524</v>
      </c>
      <c r="P15" s="19" t="n">
        <v>0.203918577057888</v>
      </c>
      <c r="Q15" s="19" t="n">
        <v>0.218735735744169</v>
      </c>
      <c r="R15" s="19"/>
      <c r="S15" s="19" t="n">
        <v>0.211123396762786</v>
      </c>
      <c r="T15" s="19" t="n">
        <v>0.174694594421919</v>
      </c>
      <c r="U15" s="19" t="n">
        <v>0.313588159342021</v>
      </c>
      <c r="V15" s="19" t="n">
        <v>0.124094824762385</v>
      </c>
      <c r="W15" s="19" t="n">
        <v>0.167968711905975</v>
      </c>
      <c r="X15" s="19" t="n">
        <v>0.19455624774008</v>
      </c>
      <c r="Y15" s="19" t="n">
        <v>0.235987405337426</v>
      </c>
      <c r="Z15" s="19" t="n">
        <v>0.130312486918855</v>
      </c>
      <c r="AA15" s="19" t="n">
        <v>0.174162037916121</v>
      </c>
      <c r="AB15" s="19"/>
      <c r="AC15" s="19" t="n">
        <v>0.129429754383129</v>
      </c>
      <c r="AD15" s="19" t="n">
        <v>0.222456346907534</v>
      </c>
      <c r="AE15" s="19" t="n">
        <v>0.214288322719826</v>
      </c>
      <c r="AF15" s="19"/>
      <c r="AG15" s="19" t="n">
        <v>0.139277932471037</v>
      </c>
      <c r="AH15" s="19" t="n">
        <v>0.325215365065921</v>
      </c>
      <c r="AI15" s="19" t="n">
        <v>0.0239656907601768</v>
      </c>
      <c r="AJ15" s="19" t="n">
        <v>0.181215001413489</v>
      </c>
      <c r="AK15" s="19" t="n">
        <v>0.123619290595711</v>
      </c>
      <c r="AL15" s="19"/>
      <c r="AM15" s="19" t="n">
        <v>0.169207478047329</v>
      </c>
      <c r="AN15" s="19" t="n">
        <v>0.245885831546213</v>
      </c>
      <c r="AO15" s="19" t="n">
        <v>0.0819694669520251</v>
      </c>
      <c r="AP15" s="19"/>
      <c r="AQ15" s="19" t="n">
        <v>0.181865064110469</v>
      </c>
      <c r="AR15" s="19" t="n">
        <v>0.191286156212437</v>
      </c>
      <c r="AS15" s="19" t="n">
        <v>0.187715235767324</v>
      </c>
      <c r="AT15" s="19" t="n">
        <v>0.226764443356048</v>
      </c>
      <c r="AU15" s="19" t="n">
        <v>0.338081723303759</v>
      </c>
    </row>
    <row r="16">
      <c r="B16" s="20" t="s">
        <v>326</v>
      </c>
      <c r="C16" s="19" t="n">
        <v>0.157136467523881</v>
      </c>
      <c r="D16" s="19" t="n">
        <v>0.16088069739101</v>
      </c>
      <c r="E16" s="19" t="n">
        <v>0.151218261169942</v>
      </c>
      <c r="F16" s="19"/>
      <c r="G16" s="19" t="n">
        <v>0.116377294024636</v>
      </c>
      <c r="H16" s="19" t="n">
        <v>0.136079742336816</v>
      </c>
      <c r="I16" s="19" t="n">
        <v>0.147176338062878</v>
      </c>
      <c r="J16" s="19" t="n">
        <v>0.19808010827378</v>
      </c>
      <c r="K16" s="19" t="n">
        <v>0.214733440696363</v>
      </c>
      <c r="L16" s="19" t="n">
        <v>0.154782405907558</v>
      </c>
      <c r="M16" s="19"/>
      <c r="N16" s="19" t="n">
        <v>0.197677588506962</v>
      </c>
      <c r="O16" s="19" t="n">
        <v>0.202525762356533</v>
      </c>
      <c r="P16" s="19" t="n">
        <v>0.0691148580547162</v>
      </c>
      <c r="Q16" s="19" t="n">
        <v>0.131518001672933</v>
      </c>
      <c r="R16" s="19"/>
      <c r="S16" s="19" t="n">
        <v>0.186639475079298</v>
      </c>
      <c r="T16" s="19" t="n">
        <v>0.187588883033165</v>
      </c>
      <c r="U16" s="19" t="n">
        <v>0.231276764931745</v>
      </c>
      <c r="V16" s="19" t="n">
        <v>0.150747341133273</v>
      </c>
      <c r="W16" s="19" t="n">
        <v>0.163912914853029</v>
      </c>
      <c r="X16" s="19" t="n">
        <v>0.124202268657605</v>
      </c>
      <c r="Y16" s="19" t="n">
        <v>0.17717757020871</v>
      </c>
      <c r="Z16" s="19" t="n">
        <v>0.0986094925191531</v>
      </c>
      <c r="AA16" s="19" t="n">
        <v>0.0540036194976437</v>
      </c>
      <c r="AB16" s="19"/>
      <c r="AC16" s="19" t="n">
        <v>0.178588554152345</v>
      </c>
      <c r="AD16" s="19" t="n">
        <v>0.15760879511507</v>
      </c>
      <c r="AE16" s="19" t="n">
        <v>0.11093780095363</v>
      </c>
      <c r="AF16" s="19"/>
      <c r="AG16" s="19" t="n">
        <v>0.16255132389471</v>
      </c>
      <c r="AH16" s="19" t="n">
        <v>0.15038047292481</v>
      </c>
      <c r="AI16" s="19" t="n">
        <v>0.116255012341979</v>
      </c>
      <c r="AJ16" s="19" t="n">
        <v>0.326366123220337</v>
      </c>
      <c r="AK16" s="19" t="n">
        <v>0.105245086408501</v>
      </c>
      <c r="AL16" s="19"/>
      <c r="AM16" s="19" t="n">
        <v>0.209727390545216</v>
      </c>
      <c r="AN16" s="19" t="n">
        <v>0.151778011018081</v>
      </c>
      <c r="AO16" s="19" t="n">
        <v>0.175735765008094</v>
      </c>
      <c r="AP16" s="19"/>
      <c r="AQ16" s="19" t="n">
        <v>0.130700565722934</v>
      </c>
      <c r="AR16" s="19" t="n">
        <v>0.178325443393892</v>
      </c>
      <c r="AS16" s="19" t="n">
        <v>0.190569456496405</v>
      </c>
      <c r="AT16" s="19" t="n">
        <v>0.19785492485687</v>
      </c>
      <c r="AU16" s="19" t="n">
        <v>0.236090640127155</v>
      </c>
    </row>
    <row r="17">
      <c r="B17" s="20" t="s">
        <v>327</v>
      </c>
      <c r="C17" s="19" t="n">
        <v>0.121387844143014</v>
      </c>
      <c r="D17" s="19" t="n">
        <v>0.101248649932363</v>
      </c>
      <c r="E17" s="19" t="n">
        <v>0.143428530103331</v>
      </c>
      <c r="F17" s="19"/>
      <c r="G17" s="19" t="n">
        <v>0.0942268624117409</v>
      </c>
      <c r="H17" s="19" t="n">
        <v>0.122543820275897</v>
      </c>
      <c r="I17" s="19" t="n">
        <v>0.0583472223940432</v>
      </c>
      <c r="J17" s="19" t="n">
        <v>0.0366705941543797</v>
      </c>
      <c r="K17" s="19" t="n">
        <v>0.100584271038568</v>
      </c>
      <c r="L17" s="19" t="n">
        <v>0.279868904111251</v>
      </c>
      <c r="M17" s="19"/>
      <c r="N17" s="19" t="n">
        <v>0.11416167026845</v>
      </c>
      <c r="O17" s="19" t="n">
        <v>0.128551192247445</v>
      </c>
      <c r="P17" s="19" t="n">
        <v>0.0821220544006502</v>
      </c>
      <c r="Q17" s="19" t="n">
        <v>0.145765249013664</v>
      </c>
      <c r="R17" s="19"/>
      <c r="S17" s="19" t="n">
        <v>0.0983493171963282</v>
      </c>
      <c r="T17" s="19" t="n">
        <v>0.0881569350000648</v>
      </c>
      <c r="U17" s="19" t="n">
        <v>0.134611009409223</v>
      </c>
      <c r="V17" s="19" t="n">
        <v>0.108593801654238</v>
      </c>
      <c r="W17" s="19" t="n">
        <v>0.157374086871254</v>
      </c>
      <c r="X17" s="19" t="n">
        <v>0.1571556928307</v>
      </c>
      <c r="Y17" s="19" t="n">
        <v>0.12068868586478</v>
      </c>
      <c r="Z17" s="19" t="n">
        <v>0.136199969900123</v>
      </c>
      <c r="AA17" s="19" t="n">
        <v>0.146858523438058</v>
      </c>
      <c r="AB17" s="19"/>
      <c r="AC17" s="19" t="n">
        <v>0.121608356454275</v>
      </c>
      <c r="AD17" s="19" t="n">
        <v>0.130632239318599</v>
      </c>
      <c r="AE17" s="19" t="n">
        <v>0.137661886833545</v>
      </c>
      <c r="AF17" s="19"/>
      <c r="AG17" s="19" t="n">
        <v>0.134245091111353</v>
      </c>
      <c r="AH17" s="19" t="n">
        <v>0.13442505813471</v>
      </c>
      <c r="AI17" s="19" t="n">
        <v>0.0775725387339911</v>
      </c>
      <c r="AJ17" s="19" t="n">
        <v>0.208365206395571</v>
      </c>
      <c r="AK17" s="19" t="n">
        <v>0.148880710932506</v>
      </c>
      <c r="AL17" s="19"/>
      <c r="AM17" s="19" t="n">
        <v>0.120877497432489</v>
      </c>
      <c r="AN17" s="19" t="n">
        <v>0.135641988849993</v>
      </c>
      <c r="AO17" s="19" t="n">
        <v>0.0689009257622578</v>
      </c>
      <c r="AP17" s="19"/>
      <c r="AQ17" s="19" t="n">
        <v>0.134721090639864</v>
      </c>
      <c r="AR17" s="19" t="n">
        <v>0.103656828255362</v>
      </c>
      <c r="AS17" s="19" t="n">
        <v>0.11199425544543</v>
      </c>
      <c r="AT17" s="19" t="n">
        <v>0.127273505876596</v>
      </c>
      <c r="AU17" s="19" t="n">
        <v>0.397159219875388</v>
      </c>
    </row>
    <row r="18">
      <c r="B18" s="20" t="s">
        <v>328</v>
      </c>
      <c r="C18" s="19" t="n">
        <v>0.101300754032398</v>
      </c>
      <c r="D18" s="19" t="n">
        <v>0.0999391175844089</v>
      </c>
      <c r="E18" s="19" t="n">
        <v>0.104232066655961</v>
      </c>
      <c r="F18" s="19"/>
      <c r="G18" s="19" t="n">
        <v>0.0712854518632169</v>
      </c>
      <c r="H18" s="19" t="n">
        <v>0.131407388743356</v>
      </c>
      <c r="I18" s="19" t="n">
        <v>0.0624017439094698</v>
      </c>
      <c r="J18" s="19" t="n">
        <v>0.0762130738348959</v>
      </c>
      <c r="K18" s="19" t="n">
        <v>0.138829437283691</v>
      </c>
      <c r="L18" s="19" t="n">
        <v>0.104855204694257</v>
      </c>
      <c r="M18" s="19"/>
      <c r="N18" s="19" t="n">
        <v>0.0961399788720371</v>
      </c>
      <c r="O18" s="19" t="n">
        <v>0.0751354734467031</v>
      </c>
      <c r="P18" s="19" t="n">
        <v>0.127470694647037</v>
      </c>
      <c r="Q18" s="19" t="n">
        <v>0.113351963196905</v>
      </c>
      <c r="R18" s="19"/>
      <c r="S18" s="19" t="n">
        <v>0.207417104446003</v>
      </c>
      <c r="T18" s="19" t="n">
        <v>0.101135246746543</v>
      </c>
      <c r="U18" s="19" t="n">
        <v>0</v>
      </c>
      <c r="V18" s="19" t="n">
        <v>0.049841230956822</v>
      </c>
      <c r="W18" s="19" t="n">
        <v>0.0597430639031594</v>
      </c>
      <c r="X18" s="19" t="n">
        <v>0.0550378380142511</v>
      </c>
      <c r="Y18" s="19" t="n">
        <v>0.167019965969081</v>
      </c>
      <c r="Z18" s="19" t="n">
        <v>0.223633181977671</v>
      </c>
      <c r="AA18" s="19" t="n">
        <v>0.025556386541733</v>
      </c>
      <c r="AB18" s="19"/>
      <c r="AC18" s="19" t="n">
        <v>0.0984149020408334</v>
      </c>
      <c r="AD18" s="19" t="n">
        <v>0.115954708445847</v>
      </c>
      <c r="AE18" s="19" t="n">
        <v>0.062185620471641</v>
      </c>
      <c r="AF18" s="19"/>
      <c r="AG18" s="19" t="n">
        <v>0.0848102251912936</v>
      </c>
      <c r="AH18" s="19" t="n">
        <v>0.150062031130842</v>
      </c>
      <c r="AI18" s="19" t="n">
        <v>0.0560627839726298</v>
      </c>
      <c r="AJ18" s="19" t="n">
        <v>0.112026897998481</v>
      </c>
      <c r="AK18" s="19" t="n">
        <v>0.0573872908328251</v>
      </c>
      <c r="AL18" s="19"/>
      <c r="AM18" s="19" t="n">
        <v>0.0688874610575586</v>
      </c>
      <c r="AN18" s="19" t="n">
        <v>0.123536265523612</v>
      </c>
      <c r="AO18" s="19" t="n">
        <v>0.12874826913191</v>
      </c>
      <c r="AP18" s="19"/>
      <c r="AQ18" s="19" t="n">
        <v>0.0600055558832765</v>
      </c>
      <c r="AR18" s="19" t="n">
        <v>0.0686428428057121</v>
      </c>
      <c r="AS18" s="19" t="n">
        <v>0.094656909044761</v>
      </c>
      <c r="AT18" s="19" t="n">
        <v>0.16347250643952</v>
      </c>
      <c r="AU18" s="19" t="n">
        <v>0.236090640127155</v>
      </c>
    </row>
    <row r="19">
      <c r="B19" s="20" t="s">
        <v>329</v>
      </c>
      <c r="C19" s="19" t="n">
        <v>0.0638916187805307</v>
      </c>
      <c r="D19" s="19" t="n">
        <v>0.102818259979083</v>
      </c>
      <c r="E19" s="19" t="n">
        <v>0.0259107897109308</v>
      </c>
      <c r="F19" s="19"/>
      <c r="G19" s="19" t="n">
        <v>0.0773725329310563</v>
      </c>
      <c r="H19" s="19" t="n">
        <v>0.101144347435011</v>
      </c>
      <c r="I19" s="19" t="n">
        <v>0.0444564208903427</v>
      </c>
      <c r="J19" s="19" t="n">
        <v>0.0333163794176509</v>
      </c>
      <c r="K19" s="19" t="n">
        <v>0.0523948470802215</v>
      </c>
      <c r="L19" s="19" t="n">
        <v>0.0456410448185926</v>
      </c>
      <c r="M19" s="19"/>
      <c r="N19" s="19" t="n">
        <v>0.0365413878259351</v>
      </c>
      <c r="O19" s="19" t="n">
        <v>0.0621187339932882</v>
      </c>
      <c r="P19" s="19" t="n">
        <v>0.0690898606117778</v>
      </c>
      <c r="Q19" s="19" t="n">
        <v>0.091185285291368</v>
      </c>
      <c r="R19" s="19"/>
      <c r="S19" s="19" t="n">
        <v>0.120753129539331</v>
      </c>
      <c r="T19" s="19" t="n">
        <v>0.0338248691458818</v>
      </c>
      <c r="U19" s="19" t="n">
        <v>0.107428675240137</v>
      </c>
      <c r="V19" s="19" t="n">
        <v>0.0602553640451388</v>
      </c>
      <c r="W19" s="19" t="n">
        <v>0.0182978166598836</v>
      </c>
      <c r="X19" s="19" t="n">
        <v>0.0646392564111033</v>
      </c>
      <c r="Y19" s="19" t="n">
        <v>0.0843143245069556</v>
      </c>
      <c r="Z19" s="19" t="n">
        <v>0.0921585670602806</v>
      </c>
      <c r="AA19" s="19" t="n">
        <v>0</v>
      </c>
      <c r="AB19" s="19"/>
      <c r="AC19" s="19" t="n">
        <v>0.0643191627871724</v>
      </c>
      <c r="AD19" s="19" t="n">
        <v>0.0569045764992505</v>
      </c>
      <c r="AE19" s="19" t="n">
        <v>0.0513678883952826</v>
      </c>
      <c r="AF19" s="19"/>
      <c r="AG19" s="19" t="n">
        <v>0.0836868697610775</v>
      </c>
      <c r="AH19" s="19" t="n">
        <v>0.0849688631134962</v>
      </c>
      <c r="AI19" s="19" t="n">
        <v>0</v>
      </c>
      <c r="AJ19" s="19" t="n">
        <v>0</v>
      </c>
      <c r="AK19" s="19" t="n">
        <v>0.0210375249020566</v>
      </c>
      <c r="AL19" s="19"/>
      <c r="AM19" s="19" t="n">
        <v>0.077643040398447</v>
      </c>
      <c r="AN19" s="19" t="n">
        <v>0.0809139455374735</v>
      </c>
      <c r="AO19" s="19" t="n">
        <v>0.0926733043920683</v>
      </c>
      <c r="AP19" s="19"/>
      <c r="AQ19" s="19" t="n">
        <v>0.0751454431264619</v>
      </c>
      <c r="AR19" s="19" t="n">
        <v>0.091779646047609</v>
      </c>
      <c r="AS19" s="19" t="n">
        <v>0.0237599192260143</v>
      </c>
      <c r="AT19" s="19" t="n">
        <v>0.103204070772152</v>
      </c>
      <c r="AU19" s="19" t="n">
        <v>0</v>
      </c>
    </row>
    <row r="20">
      <c r="B20" s="20" t="s">
        <v>88</v>
      </c>
      <c r="C20" s="19" t="n">
        <v>0.0404114961140694</v>
      </c>
      <c r="D20" s="19" t="n">
        <v>0.0421993467581156</v>
      </c>
      <c r="E20" s="19" t="n">
        <v>0.039247240181138</v>
      </c>
      <c r="F20" s="19"/>
      <c r="G20" s="19" t="n">
        <v>0.0108353902498839</v>
      </c>
      <c r="H20" s="19" t="n">
        <v>0.0568636868390563</v>
      </c>
      <c r="I20" s="19" t="n">
        <v>0.0703471666534251</v>
      </c>
      <c r="J20" s="19" t="n">
        <v>0.0560813837861774</v>
      </c>
      <c r="K20" s="19" t="n">
        <v>0.0156403291736307</v>
      </c>
      <c r="L20" s="19" t="n">
        <v>0.0277719781184223</v>
      </c>
      <c r="M20" s="19"/>
      <c r="N20" s="19" t="n">
        <v>0.0368584218154023</v>
      </c>
      <c r="O20" s="19" t="n">
        <v>0.0315304515955789</v>
      </c>
      <c r="P20" s="19" t="n">
        <v>0.0444678036218728</v>
      </c>
      <c r="Q20" s="19" t="n">
        <v>0.0504781468591759</v>
      </c>
      <c r="R20" s="19"/>
      <c r="S20" s="19" t="n">
        <v>0.0229768260451284</v>
      </c>
      <c r="T20" s="19" t="n">
        <v>0.0439117414133832</v>
      </c>
      <c r="U20" s="19" t="n">
        <v>0</v>
      </c>
      <c r="V20" s="19" t="n">
        <v>0.0878117253204991</v>
      </c>
      <c r="W20" s="19" t="n">
        <v>0.081405944138098</v>
      </c>
      <c r="X20" s="19" t="n">
        <v>0.0536839705541969</v>
      </c>
      <c r="Y20" s="19" t="n">
        <v>0.0230604181346984</v>
      </c>
      <c r="Z20" s="19" t="n">
        <v>0.0470430822183457</v>
      </c>
      <c r="AA20" s="19" t="n">
        <v>0.022684512727822</v>
      </c>
      <c r="AB20" s="19"/>
      <c r="AC20" s="19" t="n">
        <v>0.0214930712110992</v>
      </c>
      <c r="AD20" s="19" t="n">
        <v>0.0547263213072782</v>
      </c>
      <c r="AE20" s="19" t="n">
        <v>0.0739713682361182</v>
      </c>
      <c r="AF20" s="19"/>
      <c r="AG20" s="19" t="n">
        <v>0.0177432033196304</v>
      </c>
      <c r="AH20" s="19" t="n">
        <v>0.0270511980861679</v>
      </c>
      <c r="AI20" s="19" t="n">
        <v>0.143994332612916</v>
      </c>
      <c r="AJ20" s="19" t="n">
        <v>0</v>
      </c>
      <c r="AK20" s="19" t="n">
        <v>0.0878609666487424</v>
      </c>
      <c r="AL20" s="19"/>
      <c r="AM20" s="19" t="n">
        <v>0.00946838577595768</v>
      </c>
      <c r="AN20" s="19" t="n">
        <v>0.0291247486362613</v>
      </c>
      <c r="AO20" s="19" t="n">
        <v>0.0676429233761934</v>
      </c>
      <c r="AP20" s="19"/>
      <c r="AQ20" s="19" t="n">
        <v>0.0585364764631127</v>
      </c>
      <c r="AR20" s="19" t="n">
        <v>0.0164002638714992</v>
      </c>
      <c r="AS20" s="19" t="n">
        <v>0.0576155478549295</v>
      </c>
      <c r="AT20" s="19" t="n">
        <v>0</v>
      </c>
      <c r="AU20" s="19" t="n">
        <v>0</v>
      </c>
    </row>
    <row r="21">
      <c r="B21" s="20" t="s">
        <v>245</v>
      </c>
      <c r="C21" s="21" t="n">
        <v>0.05200663941483</v>
      </c>
      <c r="D21" s="21" t="n">
        <v>0.0670667169773367</v>
      </c>
      <c r="E21" s="21" t="n">
        <v>0.0377349070713055</v>
      </c>
      <c r="F21" s="21"/>
      <c r="G21" s="21" t="n">
        <v>0.0559915654120828</v>
      </c>
      <c r="H21" s="21" t="n">
        <v>0.0416586361940743</v>
      </c>
      <c r="I21" s="21" t="n">
        <v>0.0630699008823766</v>
      </c>
      <c r="J21" s="21" t="n">
        <v>0.0578662475333956</v>
      </c>
      <c r="K21" s="21" t="n">
        <v>0.0716299454134829</v>
      </c>
      <c r="L21" s="21" t="n">
        <v>0.0331417093834603</v>
      </c>
      <c r="M21" s="21"/>
      <c r="N21" s="21" t="n">
        <v>0.0511935567657105</v>
      </c>
      <c r="O21" s="21" t="n">
        <v>0.0633073452797907</v>
      </c>
      <c r="P21" s="21" t="n">
        <v>0.0577641547577742</v>
      </c>
      <c r="Q21" s="21" t="n">
        <v>0.0368215438426129</v>
      </c>
      <c r="R21" s="21"/>
      <c r="S21" s="21" t="n">
        <v>0.0366613797039751</v>
      </c>
      <c r="T21" s="21" t="n">
        <v>0.0558095349131703</v>
      </c>
      <c r="U21" s="21" t="n">
        <v>0.0231091961294459</v>
      </c>
      <c r="V21" s="21" t="n">
        <v>0.0731351223587049</v>
      </c>
      <c r="W21" s="21" t="n">
        <v>0.0539552207116326</v>
      </c>
      <c r="X21" s="21" t="n">
        <v>0.0303039586045803</v>
      </c>
      <c r="Y21" s="21" t="n">
        <v>0.0214565735632734</v>
      </c>
      <c r="Z21" s="21" t="n">
        <v>0.0518207072429748</v>
      </c>
      <c r="AA21" s="21" t="n">
        <v>0.111087414200583</v>
      </c>
      <c r="AB21" s="21"/>
      <c r="AC21" s="21" t="n">
        <v>0.0328859465883228</v>
      </c>
      <c r="AD21" s="21" t="n">
        <v>0.0891870422124802</v>
      </c>
      <c r="AE21" s="21" t="n">
        <v>0</v>
      </c>
      <c r="AF21" s="21"/>
      <c r="AG21" s="21" t="n">
        <v>0.0430510223119314</v>
      </c>
      <c r="AH21" s="21" t="n">
        <v>0.0467818389146423</v>
      </c>
      <c r="AI21" s="21" t="n">
        <v>0.0500066545888053</v>
      </c>
      <c r="AJ21" s="21" t="n">
        <v>0</v>
      </c>
      <c r="AK21" s="21" t="n">
        <v>0.0145963107541924</v>
      </c>
      <c r="AL21" s="21"/>
      <c r="AM21" s="21" t="n">
        <v>0.0487911562722919</v>
      </c>
      <c r="AN21" s="21" t="n">
        <v>0.0453710072178203</v>
      </c>
      <c r="AO21" s="21" t="n">
        <v>0.0257359223822934</v>
      </c>
      <c r="AP21" s="21"/>
      <c r="AQ21" s="21" t="n">
        <v>0.0277231417431168</v>
      </c>
      <c r="AR21" s="21" t="n">
        <v>0.0394883574278468</v>
      </c>
      <c r="AS21" s="21" t="n">
        <v>0.0505594748482886</v>
      </c>
      <c r="AT21" s="21" t="n">
        <v>0.120852967581765</v>
      </c>
      <c r="AU21" s="21" t="n">
        <v>0</v>
      </c>
    </row>
    <row r="22">
      <c r="B22" s="18" t="s">
        <v>331</v>
      </c>
    </row>
    <row r="23">
      <c r="B23" t="s">
        <v>80</v>
      </c>
    </row>
    <row r="24">
      <c r="B24" t="s">
        <v>81</v>
      </c>
    </row>
    <row r="26">
      <c r="B26"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337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1727</v>
      </c>
      <c r="D7" s="11" t="n">
        <v>845</v>
      </c>
      <c r="E7" s="11" t="n">
        <v>877</v>
      </c>
      <c r="F7" s="11"/>
      <c r="G7" s="11" t="n">
        <v>206</v>
      </c>
      <c r="H7" s="11" t="n">
        <v>201</v>
      </c>
      <c r="I7" s="11" t="n">
        <v>318</v>
      </c>
      <c r="J7" s="11" t="n">
        <v>310</v>
      </c>
      <c r="K7" s="11" t="n">
        <v>275</v>
      </c>
      <c r="L7" s="11" t="n">
        <v>417</v>
      </c>
      <c r="M7" s="11"/>
      <c r="N7" s="11" t="n">
        <v>550</v>
      </c>
      <c r="O7" s="11" t="n">
        <v>460</v>
      </c>
      <c r="P7" s="11" t="n">
        <v>324</v>
      </c>
      <c r="Q7" s="11" t="n">
        <v>389</v>
      </c>
      <c r="R7" s="11"/>
      <c r="S7" s="11" t="n">
        <v>307</v>
      </c>
      <c r="T7" s="11" t="n">
        <v>298</v>
      </c>
      <c r="U7" s="11" t="n">
        <v>166</v>
      </c>
      <c r="V7" s="11" t="n">
        <v>194</v>
      </c>
      <c r="W7" s="11" t="n">
        <v>163</v>
      </c>
      <c r="X7" s="11" t="n">
        <v>180</v>
      </c>
      <c r="Y7" s="11" t="n">
        <v>176</v>
      </c>
      <c r="Z7" s="11" t="n">
        <v>94</v>
      </c>
      <c r="AA7" s="11" t="n">
        <v>149</v>
      </c>
      <c r="AB7" s="11"/>
      <c r="AC7" s="11" t="n">
        <v>663</v>
      </c>
      <c r="AD7" s="11" t="n">
        <v>709</v>
      </c>
      <c r="AE7" s="11" t="n">
        <v>219</v>
      </c>
      <c r="AF7" s="11"/>
      <c r="AG7" s="11" t="n">
        <v>737</v>
      </c>
      <c r="AH7" s="11" t="n">
        <v>463</v>
      </c>
      <c r="AI7" s="11" t="n">
        <v>112</v>
      </c>
      <c r="AJ7" s="11" t="n">
        <v>22</v>
      </c>
      <c r="AK7" s="11" t="n">
        <v>218</v>
      </c>
      <c r="AL7" s="11"/>
      <c r="AM7" s="11" t="n">
        <v>419</v>
      </c>
      <c r="AN7" s="11" t="n">
        <v>583</v>
      </c>
      <c r="AO7" s="11" t="n">
        <v>120</v>
      </c>
      <c r="AP7" s="11"/>
      <c r="AQ7" s="11" t="n">
        <v>371</v>
      </c>
      <c r="AR7" s="11" t="n">
        <v>399</v>
      </c>
      <c r="AS7" s="11" t="n">
        <v>472</v>
      </c>
      <c r="AT7" s="11" t="n">
        <v>231</v>
      </c>
      <c r="AU7" s="11" t="n">
        <v>24</v>
      </c>
    </row>
    <row r="8" ht="30" customHeight="1">
      <c r="B8" s="12" t="s">
        <v>20</v>
      </c>
      <c r="C8" s="12" t="n">
        <v>1733</v>
      </c>
      <c r="D8" s="12" t="n">
        <v>841</v>
      </c>
      <c r="E8" s="12" t="n">
        <v>887</v>
      </c>
      <c r="F8" s="12"/>
      <c r="G8" s="12" t="n">
        <v>184</v>
      </c>
      <c r="H8" s="12" t="n">
        <v>300</v>
      </c>
      <c r="I8" s="12" t="n">
        <v>284</v>
      </c>
      <c r="J8" s="12" t="n">
        <v>282</v>
      </c>
      <c r="K8" s="12" t="n">
        <v>270</v>
      </c>
      <c r="L8" s="12" t="n">
        <v>413</v>
      </c>
      <c r="M8" s="12"/>
      <c r="N8" s="12" t="n">
        <v>489</v>
      </c>
      <c r="O8" s="12" t="n">
        <v>439</v>
      </c>
      <c r="P8" s="12" t="n">
        <v>374</v>
      </c>
      <c r="Q8" s="12" t="n">
        <v>426</v>
      </c>
      <c r="R8" s="12"/>
      <c r="S8" s="12" t="n">
        <v>281</v>
      </c>
      <c r="T8" s="12" t="n">
        <v>282</v>
      </c>
      <c r="U8" s="12" t="n">
        <v>171</v>
      </c>
      <c r="V8" s="12" t="n">
        <v>183</v>
      </c>
      <c r="W8" s="12" t="n">
        <v>156</v>
      </c>
      <c r="X8" s="12" t="n">
        <v>179</v>
      </c>
      <c r="Y8" s="12" t="n">
        <v>173</v>
      </c>
      <c r="Z8" s="12" t="n">
        <v>82</v>
      </c>
      <c r="AA8" s="12" t="n">
        <v>225</v>
      </c>
      <c r="AB8" s="12"/>
      <c r="AC8" s="12" t="n">
        <v>664</v>
      </c>
      <c r="AD8" s="12" t="n">
        <v>708</v>
      </c>
      <c r="AE8" s="12" t="n">
        <v>234</v>
      </c>
      <c r="AF8" s="12"/>
      <c r="AG8" s="12" t="n">
        <v>727</v>
      </c>
      <c r="AH8" s="12" t="n">
        <v>478</v>
      </c>
      <c r="AI8" s="12" t="n">
        <v>104</v>
      </c>
      <c r="AJ8" s="12" t="n">
        <v>21</v>
      </c>
      <c r="AK8" s="12" t="n">
        <v>230</v>
      </c>
      <c r="AL8" s="12"/>
      <c r="AM8" s="12" t="n">
        <v>417</v>
      </c>
      <c r="AN8" s="12" t="n">
        <v>592</v>
      </c>
      <c r="AO8" s="12" t="n">
        <v>111</v>
      </c>
      <c r="AP8" s="12"/>
      <c r="AQ8" s="12" t="n">
        <v>389</v>
      </c>
      <c r="AR8" s="12" t="n">
        <v>403</v>
      </c>
      <c r="AS8" s="12" t="n">
        <v>470</v>
      </c>
      <c r="AT8" s="12" t="n">
        <v>222</v>
      </c>
      <c r="AU8" s="12" t="n">
        <v>20</v>
      </c>
    </row>
    <row r="9">
      <c r="B9" s="20" t="s">
        <v>332</v>
      </c>
      <c r="C9" s="19" t="n">
        <v>0.568867632767477</v>
      </c>
      <c r="D9" s="19" t="n">
        <v>0.518755936603354</v>
      </c>
      <c r="E9" s="19" t="n">
        <v>0.613879244121428</v>
      </c>
      <c r="F9" s="19"/>
      <c r="G9" s="19" t="n">
        <v>0.48709655182737</v>
      </c>
      <c r="H9" s="19" t="n">
        <v>0.503617072170495</v>
      </c>
      <c r="I9" s="19" t="n">
        <v>0.538833171035076</v>
      </c>
      <c r="J9" s="19" t="n">
        <v>0.556612552754897</v>
      </c>
      <c r="K9" s="19" t="n">
        <v>0.601528853673666</v>
      </c>
      <c r="L9" s="19" t="n">
        <v>0.660238631697744</v>
      </c>
      <c r="M9" s="19"/>
      <c r="N9" s="19" t="n">
        <v>0.60189550721908</v>
      </c>
      <c r="O9" s="19" t="n">
        <v>0.57198790487306</v>
      </c>
      <c r="P9" s="19" t="n">
        <v>0.521882412596894</v>
      </c>
      <c r="Q9" s="19" t="n">
        <v>0.567209066598549</v>
      </c>
      <c r="R9" s="19"/>
      <c r="S9" s="19" t="n">
        <v>0.560546621040499</v>
      </c>
      <c r="T9" s="19" t="n">
        <v>0.618043449876508</v>
      </c>
      <c r="U9" s="19" t="n">
        <v>0.615107794811931</v>
      </c>
      <c r="V9" s="19" t="n">
        <v>0.610487363954643</v>
      </c>
      <c r="W9" s="19" t="n">
        <v>0.627876041583491</v>
      </c>
      <c r="X9" s="19" t="n">
        <v>0.472822538735596</v>
      </c>
      <c r="Y9" s="19" t="n">
        <v>0.503559604186333</v>
      </c>
      <c r="Z9" s="19" t="n">
        <v>0.533855458062864</v>
      </c>
      <c r="AA9" s="19" t="n">
        <v>0.546821597549199</v>
      </c>
      <c r="AB9" s="19"/>
      <c r="AC9" s="19" t="n">
        <v>0.588888948659834</v>
      </c>
      <c r="AD9" s="19" t="n">
        <v>0.562018353407485</v>
      </c>
      <c r="AE9" s="19" t="n">
        <v>0.578977897471114</v>
      </c>
      <c r="AF9" s="19"/>
      <c r="AG9" s="19" t="n">
        <v>0.587339303357407</v>
      </c>
      <c r="AH9" s="19" t="n">
        <v>0.562518261416943</v>
      </c>
      <c r="AI9" s="19" t="n">
        <v>0.538302016575908</v>
      </c>
      <c r="AJ9" s="19" t="n">
        <v>0.462421198434092</v>
      </c>
      <c r="AK9" s="19" t="n">
        <v>0.580205502259397</v>
      </c>
      <c r="AL9" s="19"/>
      <c r="AM9" s="19" t="n">
        <v>0.553491880382836</v>
      </c>
      <c r="AN9" s="19" t="n">
        <v>0.548865335058803</v>
      </c>
      <c r="AO9" s="19" t="n">
        <v>0.588064139806516</v>
      </c>
      <c r="AP9" s="19"/>
      <c r="AQ9" s="19" t="n">
        <v>0.542118459726848</v>
      </c>
      <c r="AR9" s="19" t="n">
        <v>0.582866999978494</v>
      </c>
      <c r="AS9" s="19" t="n">
        <v>0.574391125434887</v>
      </c>
      <c r="AT9" s="19" t="n">
        <v>0.571593330821233</v>
      </c>
      <c r="AU9" s="19" t="n">
        <v>0.456208111315045</v>
      </c>
    </row>
    <row r="10">
      <c r="B10" s="20" t="s">
        <v>328</v>
      </c>
      <c r="C10" s="19" t="n">
        <v>0.568017309516339</v>
      </c>
      <c r="D10" s="19" t="n">
        <v>0.523651435680015</v>
      </c>
      <c r="E10" s="19" t="n">
        <v>0.608519825531803</v>
      </c>
      <c r="F10" s="19"/>
      <c r="G10" s="19" t="n">
        <v>0.503478301043578</v>
      </c>
      <c r="H10" s="19" t="n">
        <v>0.477493660845296</v>
      </c>
      <c r="I10" s="19" t="n">
        <v>0.534900052150818</v>
      </c>
      <c r="J10" s="19" t="n">
        <v>0.565353057410062</v>
      </c>
      <c r="K10" s="19" t="n">
        <v>0.600436766183644</v>
      </c>
      <c r="L10" s="19" t="n">
        <v>0.665795919788639</v>
      </c>
      <c r="M10" s="19"/>
      <c r="N10" s="19" t="n">
        <v>0.620146800530319</v>
      </c>
      <c r="O10" s="19" t="n">
        <v>0.61048087967302</v>
      </c>
      <c r="P10" s="19" t="n">
        <v>0.502471119122944</v>
      </c>
      <c r="Q10" s="19" t="n">
        <v>0.519997613616934</v>
      </c>
      <c r="R10" s="19"/>
      <c r="S10" s="19" t="n">
        <v>0.484072458808867</v>
      </c>
      <c r="T10" s="19" t="n">
        <v>0.618263484460941</v>
      </c>
      <c r="U10" s="19" t="n">
        <v>0.597390632350655</v>
      </c>
      <c r="V10" s="19" t="n">
        <v>0.597178619947569</v>
      </c>
      <c r="W10" s="19" t="n">
        <v>0.609072920732767</v>
      </c>
      <c r="X10" s="19" t="n">
        <v>0.55890541675047</v>
      </c>
      <c r="Y10" s="19" t="n">
        <v>0.558800264766469</v>
      </c>
      <c r="Z10" s="19" t="n">
        <v>0.592052925659948</v>
      </c>
      <c r="AA10" s="19" t="n">
        <v>0.54099067448851</v>
      </c>
      <c r="AB10" s="19"/>
      <c r="AC10" s="19" t="n">
        <v>0.562241645085689</v>
      </c>
      <c r="AD10" s="19" t="n">
        <v>0.593262580843221</v>
      </c>
      <c r="AE10" s="19" t="n">
        <v>0.497957292099253</v>
      </c>
      <c r="AF10" s="19"/>
      <c r="AG10" s="19" t="n">
        <v>0.603112834265404</v>
      </c>
      <c r="AH10" s="19" t="n">
        <v>0.53219054111037</v>
      </c>
      <c r="AI10" s="19" t="n">
        <v>0.640063968934757</v>
      </c>
      <c r="AJ10" s="19" t="n">
        <v>0.517339683438648</v>
      </c>
      <c r="AK10" s="19" t="n">
        <v>0.503777719506804</v>
      </c>
      <c r="AL10" s="19"/>
      <c r="AM10" s="19" t="n">
        <v>0.580442250489683</v>
      </c>
      <c r="AN10" s="19" t="n">
        <v>0.537670551786892</v>
      </c>
      <c r="AO10" s="19" t="n">
        <v>0.623588616267663</v>
      </c>
      <c r="AP10" s="19"/>
      <c r="AQ10" s="19" t="n">
        <v>0.548555884147318</v>
      </c>
      <c r="AR10" s="19" t="n">
        <v>0.534798740654771</v>
      </c>
      <c r="AS10" s="19" t="n">
        <v>0.571174582918241</v>
      </c>
      <c r="AT10" s="19" t="n">
        <v>0.605861845344995</v>
      </c>
      <c r="AU10" s="19" t="n">
        <v>0.64911792380809</v>
      </c>
    </row>
    <row r="11">
      <c r="B11" s="20" t="s">
        <v>333</v>
      </c>
      <c r="C11" s="19" t="n">
        <v>0.525776099247841</v>
      </c>
      <c r="D11" s="19" t="n">
        <v>0.50602439474167</v>
      </c>
      <c r="E11" s="19" t="n">
        <v>0.543146407218995</v>
      </c>
      <c r="F11" s="19"/>
      <c r="G11" s="19" t="n">
        <v>0.529259790470755</v>
      </c>
      <c r="H11" s="19" t="n">
        <v>0.428866402965848</v>
      </c>
      <c r="I11" s="19" t="n">
        <v>0.511392793763134</v>
      </c>
      <c r="J11" s="19" t="n">
        <v>0.539963948421772</v>
      </c>
      <c r="K11" s="19" t="n">
        <v>0.566071935342596</v>
      </c>
      <c r="L11" s="19" t="n">
        <v>0.568370817468697</v>
      </c>
      <c r="M11" s="19"/>
      <c r="N11" s="19" t="n">
        <v>0.536209370334258</v>
      </c>
      <c r="O11" s="19" t="n">
        <v>0.551209135170807</v>
      </c>
      <c r="P11" s="19" t="n">
        <v>0.51755775841751</v>
      </c>
      <c r="Q11" s="19" t="n">
        <v>0.492619886316672</v>
      </c>
      <c r="R11" s="19"/>
      <c r="S11" s="19" t="n">
        <v>0.52427338347527</v>
      </c>
      <c r="T11" s="19" t="n">
        <v>0.590647230353858</v>
      </c>
      <c r="U11" s="19" t="n">
        <v>0.589122287945087</v>
      </c>
      <c r="V11" s="19" t="n">
        <v>0.547121036523686</v>
      </c>
      <c r="W11" s="19" t="n">
        <v>0.487119560959325</v>
      </c>
      <c r="X11" s="19" t="n">
        <v>0.47450224148852</v>
      </c>
      <c r="Y11" s="19" t="n">
        <v>0.440923481694619</v>
      </c>
      <c r="Z11" s="19" t="n">
        <v>0.484327680550168</v>
      </c>
      <c r="AA11" s="19" t="n">
        <v>0.528653354422911</v>
      </c>
      <c r="AB11" s="19"/>
      <c r="AC11" s="19" t="n">
        <v>0.514465945298063</v>
      </c>
      <c r="AD11" s="19" t="n">
        <v>0.54768520136732</v>
      </c>
      <c r="AE11" s="19" t="n">
        <v>0.469737592457233</v>
      </c>
      <c r="AF11" s="19"/>
      <c r="AG11" s="19" t="n">
        <v>0.540026509965294</v>
      </c>
      <c r="AH11" s="19" t="n">
        <v>0.510992823648047</v>
      </c>
      <c r="AI11" s="19" t="n">
        <v>0.511698888487392</v>
      </c>
      <c r="AJ11" s="19" t="n">
        <v>0.303923972523897</v>
      </c>
      <c r="AK11" s="19" t="n">
        <v>0.50998180863345</v>
      </c>
      <c r="AL11" s="19"/>
      <c r="AM11" s="19" t="n">
        <v>0.527098924160791</v>
      </c>
      <c r="AN11" s="19" t="n">
        <v>0.497481592947058</v>
      </c>
      <c r="AO11" s="19" t="n">
        <v>0.544142070430781</v>
      </c>
      <c r="AP11" s="19"/>
      <c r="AQ11" s="19" t="n">
        <v>0.491737920782428</v>
      </c>
      <c r="AR11" s="19" t="n">
        <v>0.556866408413138</v>
      </c>
      <c r="AS11" s="19" t="n">
        <v>0.525360446294009</v>
      </c>
      <c r="AT11" s="19" t="n">
        <v>0.540509272932291</v>
      </c>
      <c r="AU11" s="19" t="n">
        <v>0.643386934970246</v>
      </c>
    </row>
    <row r="12">
      <c r="B12" s="20" t="s">
        <v>334</v>
      </c>
      <c r="C12" s="19" t="n">
        <v>0.460963453344065</v>
      </c>
      <c r="D12" s="19" t="n">
        <v>0.457746835857655</v>
      </c>
      <c r="E12" s="19" t="n">
        <v>0.465609029322971</v>
      </c>
      <c r="F12" s="19"/>
      <c r="G12" s="19" t="n">
        <v>0.439410635068228</v>
      </c>
      <c r="H12" s="19" t="n">
        <v>0.360801352107908</v>
      </c>
      <c r="I12" s="19" t="n">
        <v>0.440342534446866</v>
      </c>
      <c r="J12" s="19" t="n">
        <v>0.455702064377964</v>
      </c>
      <c r="K12" s="19" t="n">
        <v>0.488173300176604</v>
      </c>
      <c r="L12" s="19" t="n">
        <v>0.543198823654996</v>
      </c>
      <c r="M12" s="19"/>
      <c r="N12" s="19" t="n">
        <v>0.494306077184939</v>
      </c>
      <c r="O12" s="19" t="n">
        <v>0.471077945099396</v>
      </c>
      <c r="P12" s="19" t="n">
        <v>0.440713284035353</v>
      </c>
      <c r="Q12" s="19" t="n">
        <v>0.424781409188833</v>
      </c>
      <c r="R12" s="19"/>
      <c r="S12" s="19" t="n">
        <v>0.457884112489527</v>
      </c>
      <c r="T12" s="19" t="n">
        <v>0.420752431752126</v>
      </c>
      <c r="U12" s="19" t="n">
        <v>0.478576347838624</v>
      </c>
      <c r="V12" s="19" t="n">
        <v>0.469243381051731</v>
      </c>
      <c r="W12" s="19" t="n">
        <v>0.494777940875766</v>
      </c>
      <c r="X12" s="19" t="n">
        <v>0.430511020004604</v>
      </c>
      <c r="Y12" s="19" t="n">
        <v>0.462539508671487</v>
      </c>
      <c r="Z12" s="19" t="n">
        <v>0.54250646260951</v>
      </c>
      <c r="AA12" s="19" t="n">
        <v>0.465033819220244</v>
      </c>
      <c r="AB12" s="19"/>
      <c r="AC12" s="19" t="n">
        <v>0.486708636528725</v>
      </c>
      <c r="AD12" s="19" t="n">
        <v>0.461738441968831</v>
      </c>
      <c r="AE12" s="19" t="n">
        <v>0.414347978677933</v>
      </c>
      <c r="AF12" s="19"/>
      <c r="AG12" s="19" t="n">
        <v>0.533912306352491</v>
      </c>
      <c r="AH12" s="19" t="n">
        <v>0.396047206603287</v>
      </c>
      <c r="AI12" s="19" t="n">
        <v>0.490676985231641</v>
      </c>
      <c r="AJ12" s="19" t="n">
        <v>0.428894247087085</v>
      </c>
      <c r="AK12" s="19" t="n">
        <v>0.407945729657105</v>
      </c>
      <c r="AL12" s="19"/>
      <c r="AM12" s="19" t="n">
        <v>0.531218371799524</v>
      </c>
      <c r="AN12" s="19" t="n">
        <v>0.397597118514211</v>
      </c>
      <c r="AO12" s="19" t="n">
        <v>0.545227170999831</v>
      </c>
      <c r="AP12" s="19"/>
      <c r="AQ12" s="19" t="n">
        <v>0.436533841311008</v>
      </c>
      <c r="AR12" s="19" t="n">
        <v>0.449732864383995</v>
      </c>
      <c r="AS12" s="19" t="n">
        <v>0.44942780982427</v>
      </c>
      <c r="AT12" s="19" t="n">
        <v>0.483021298282557</v>
      </c>
      <c r="AU12" s="19" t="n">
        <v>0.589557367000457</v>
      </c>
    </row>
    <row r="13">
      <c r="B13" s="20" t="s">
        <v>335</v>
      </c>
      <c r="C13" s="19" t="n">
        <v>0.278496103641868</v>
      </c>
      <c r="D13" s="19" t="n">
        <v>0.275016558756901</v>
      </c>
      <c r="E13" s="19" t="n">
        <v>0.281341589466468</v>
      </c>
      <c r="F13" s="19"/>
      <c r="G13" s="19" t="n">
        <v>0.306735609087643</v>
      </c>
      <c r="H13" s="19" t="n">
        <v>0.302567109938672</v>
      </c>
      <c r="I13" s="19" t="n">
        <v>0.290436709666434</v>
      </c>
      <c r="J13" s="19" t="n">
        <v>0.22646077884435</v>
      </c>
      <c r="K13" s="19" t="n">
        <v>0.268455088650551</v>
      </c>
      <c r="L13" s="19" t="n">
        <v>0.282341140887619</v>
      </c>
      <c r="M13" s="19"/>
      <c r="N13" s="19" t="n">
        <v>0.303591157331415</v>
      </c>
      <c r="O13" s="19" t="n">
        <v>0.246190933604482</v>
      </c>
      <c r="P13" s="19" t="n">
        <v>0.308119075049278</v>
      </c>
      <c r="Q13" s="19" t="n">
        <v>0.254435831697581</v>
      </c>
      <c r="R13" s="19"/>
      <c r="S13" s="19" t="n">
        <v>0.291940002040149</v>
      </c>
      <c r="T13" s="19" t="n">
        <v>0.254459927585509</v>
      </c>
      <c r="U13" s="19" t="n">
        <v>0.246167266240049</v>
      </c>
      <c r="V13" s="19" t="n">
        <v>0.253353133430498</v>
      </c>
      <c r="W13" s="19" t="n">
        <v>0.278686945499849</v>
      </c>
      <c r="X13" s="19" t="n">
        <v>0.301211844465626</v>
      </c>
      <c r="Y13" s="19" t="n">
        <v>0.306603894693441</v>
      </c>
      <c r="Z13" s="19" t="n">
        <v>0.213842537489773</v>
      </c>
      <c r="AA13" s="19" t="n">
        <v>0.320537330536305</v>
      </c>
      <c r="AB13" s="19"/>
      <c r="AC13" s="19" t="n">
        <v>0.259252086457929</v>
      </c>
      <c r="AD13" s="19" t="n">
        <v>0.281801951781643</v>
      </c>
      <c r="AE13" s="19" t="n">
        <v>0.297232321908637</v>
      </c>
      <c r="AF13" s="19"/>
      <c r="AG13" s="19" t="n">
        <v>0.266242649263021</v>
      </c>
      <c r="AH13" s="19" t="n">
        <v>0.293265265530106</v>
      </c>
      <c r="AI13" s="19" t="n">
        <v>0.243102627887058</v>
      </c>
      <c r="AJ13" s="19" t="n">
        <v>0.283785202297296</v>
      </c>
      <c r="AK13" s="19" t="n">
        <v>0.284354229344646</v>
      </c>
      <c r="AL13" s="19"/>
      <c r="AM13" s="19" t="n">
        <v>0.323135230167145</v>
      </c>
      <c r="AN13" s="19" t="n">
        <v>0.298948104874816</v>
      </c>
      <c r="AO13" s="19" t="n">
        <v>0.232401533559229</v>
      </c>
      <c r="AP13" s="19"/>
      <c r="AQ13" s="19" t="n">
        <v>0.227984584861777</v>
      </c>
      <c r="AR13" s="19" t="n">
        <v>0.276213876732216</v>
      </c>
      <c r="AS13" s="19" t="n">
        <v>0.287460844841341</v>
      </c>
      <c r="AT13" s="19" t="n">
        <v>0.329232917673047</v>
      </c>
      <c r="AU13" s="19" t="n">
        <v>0.386333938493338</v>
      </c>
    </row>
    <row r="14">
      <c r="B14" s="20" t="s">
        <v>336</v>
      </c>
      <c r="C14" s="19" t="n">
        <v>0.265299165056667</v>
      </c>
      <c r="D14" s="19" t="n">
        <v>0.271122147815673</v>
      </c>
      <c r="E14" s="19" t="n">
        <v>0.259924743320627</v>
      </c>
      <c r="F14" s="19"/>
      <c r="G14" s="19" t="n">
        <v>0.263421011477786</v>
      </c>
      <c r="H14" s="19" t="n">
        <v>0.299616833697851</v>
      </c>
      <c r="I14" s="19" t="n">
        <v>0.252936286903667</v>
      </c>
      <c r="J14" s="19" t="n">
        <v>0.282385111506721</v>
      </c>
      <c r="K14" s="19" t="n">
        <v>0.255950346289378</v>
      </c>
      <c r="L14" s="19" t="n">
        <v>0.244195978775243</v>
      </c>
      <c r="M14" s="19"/>
      <c r="N14" s="19" t="n">
        <v>0.217704114105439</v>
      </c>
      <c r="O14" s="19" t="n">
        <v>0.258907123079247</v>
      </c>
      <c r="P14" s="19" t="n">
        <v>0.312402710246726</v>
      </c>
      <c r="Q14" s="19" t="n">
        <v>0.285352220822846</v>
      </c>
      <c r="R14" s="19"/>
      <c r="S14" s="19" t="n">
        <v>0.271491395122139</v>
      </c>
      <c r="T14" s="19" t="n">
        <v>0.249560459369417</v>
      </c>
      <c r="U14" s="19" t="n">
        <v>0.241327442838774</v>
      </c>
      <c r="V14" s="19" t="n">
        <v>0.263720800720326</v>
      </c>
      <c r="W14" s="19" t="n">
        <v>0.287327287311813</v>
      </c>
      <c r="X14" s="19" t="n">
        <v>0.297820955779158</v>
      </c>
      <c r="Y14" s="19" t="n">
        <v>0.266817514848784</v>
      </c>
      <c r="Z14" s="19" t="n">
        <v>0.273209581261475</v>
      </c>
      <c r="AA14" s="19" t="n">
        <v>0.251576958610138</v>
      </c>
      <c r="AB14" s="19"/>
      <c r="AC14" s="19" t="n">
        <v>0.272458073620194</v>
      </c>
      <c r="AD14" s="19" t="n">
        <v>0.239018838770077</v>
      </c>
      <c r="AE14" s="19" t="n">
        <v>0.31533615869953</v>
      </c>
      <c r="AF14" s="19"/>
      <c r="AG14" s="19" t="n">
        <v>0.266133628899438</v>
      </c>
      <c r="AH14" s="19" t="n">
        <v>0.257628184938818</v>
      </c>
      <c r="AI14" s="19" t="n">
        <v>0.214394949319693</v>
      </c>
      <c r="AJ14" s="19" t="n">
        <v>0.276412506349299</v>
      </c>
      <c r="AK14" s="19" t="n">
        <v>0.292130375192851</v>
      </c>
      <c r="AL14" s="19"/>
      <c r="AM14" s="19" t="n">
        <v>0.295706526431197</v>
      </c>
      <c r="AN14" s="19" t="n">
        <v>0.267228163231999</v>
      </c>
      <c r="AO14" s="19" t="n">
        <v>0.234877079987785</v>
      </c>
      <c r="AP14" s="19"/>
      <c r="AQ14" s="19" t="n">
        <v>0.311255128153776</v>
      </c>
      <c r="AR14" s="19" t="n">
        <v>0.267663429583013</v>
      </c>
      <c r="AS14" s="19" t="n">
        <v>0.239891941912442</v>
      </c>
      <c r="AT14" s="19" t="n">
        <v>0.249059310420022</v>
      </c>
      <c r="AU14" s="19" t="n">
        <v>0.118862869101887</v>
      </c>
    </row>
    <row r="15">
      <c r="B15" s="20" t="s">
        <v>88</v>
      </c>
      <c r="C15" s="19" t="n">
        <v>0.0279646826039316</v>
      </c>
      <c r="D15" s="19" t="n">
        <v>0.0337801163717759</v>
      </c>
      <c r="E15" s="19" t="n">
        <v>0.0226134813008825</v>
      </c>
      <c r="F15" s="19"/>
      <c r="G15" s="19" t="n">
        <v>0.0225494192640556</v>
      </c>
      <c r="H15" s="19" t="n">
        <v>0.0373466427117055</v>
      </c>
      <c r="I15" s="19" t="n">
        <v>0.0388192305469276</v>
      </c>
      <c r="J15" s="19" t="n">
        <v>0.0298887341341693</v>
      </c>
      <c r="K15" s="19" t="n">
        <v>0.0353030653568902</v>
      </c>
      <c r="L15" s="19" t="n">
        <v>0.00997683315855597</v>
      </c>
      <c r="M15" s="19"/>
      <c r="N15" s="19" t="n">
        <v>0.029898083706279</v>
      </c>
      <c r="O15" s="19" t="n">
        <v>0.0388121815216064</v>
      </c>
      <c r="P15" s="19" t="n">
        <v>0.0126692676873595</v>
      </c>
      <c r="Q15" s="19" t="n">
        <v>0.0282922778028604</v>
      </c>
      <c r="R15" s="19"/>
      <c r="S15" s="19" t="n">
        <v>0.0137671583848864</v>
      </c>
      <c r="T15" s="19" t="n">
        <v>0.0266307951435409</v>
      </c>
      <c r="U15" s="19" t="n">
        <v>0.0360491564688451</v>
      </c>
      <c r="V15" s="19" t="n">
        <v>0.0387637471582452</v>
      </c>
      <c r="W15" s="19" t="n">
        <v>0.00962692643887869</v>
      </c>
      <c r="X15" s="19" t="n">
        <v>0.0244530623359203</v>
      </c>
      <c r="Y15" s="19" t="n">
        <v>0.0263051005046769</v>
      </c>
      <c r="Z15" s="19" t="n">
        <v>0.0342885669955466</v>
      </c>
      <c r="AA15" s="19" t="n">
        <v>0.0469878631614728</v>
      </c>
      <c r="AB15" s="19"/>
      <c r="AC15" s="19" t="n">
        <v>0.0253925032302926</v>
      </c>
      <c r="AD15" s="19" t="n">
        <v>0.0272337946033093</v>
      </c>
      <c r="AE15" s="19" t="n">
        <v>0.0486855906534779</v>
      </c>
      <c r="AF15" s="19"/>
      <c r="AG15" s="19" t="n">
        <v>0.028855272506892</v>
      </c>
      <c r="AH15" s="19" t="n">
        <v>0.033018633594149</v>
      </c>
      <c r="AI15" s="19" t="n">
        <v>0.0186434282880566</v>
      </c>
      <c r="AJ15" s="19" t="n">
        <v>0.0434319688362608</v>
      </c>
      <c r="AK15" s="19" t="n">
        <v>0.0296824697929567</v>
      </c>
      <c r="AL15" s="19"/>
      <c r="AM15" s="19" t="n">
        <v>0.0133111100023503</v>
      </c>
      <c r="AN15" s="19" t="n">
        <v>0.0351688559147242</v>
      </c>
      <c r="AO15" s="19" t="n">
        <v>0.0140449434157889</v>
      </c>
      <c r="AP15" s="19"/>
      <c r="AQ15" s="19" t="n">
        <v>0.0290218023022469</v>
      </c>
      <c r="AR15" s="19" t="n">
        <v>0.0230597805853407</v>
      </c>
      <c r="AS15" s="19" t="n">
        <v>0.0252602811790056</v>
      </c>
      <c r="AT15" s="19" t="n">
        <v>0.0376997289894368</v>
      </c>
      <c r="AU15" s="19" t="n">
        <v>0.0490457406610335</v>
      </c>
    </row>
    <row r="16">
      <c r="B16" s="20" t="s">
        <v>245</v>
      </c>
      <c r="C16" s="21" t="n">
        <v>0.00298496079844952</v>
      </c>
      <c r="D16" s="21" t="n">
        <v>0.000854730699237813</v>
      </c>
      <c r="E16" s="21" t="n">
        <v>0.00502164680169835</v>
      </c>
      <c r="F16" s="21"/>
      <c r="G16" s="21" t="n">
        <v>0</v>
      </c>
      <c r="H16" s="21" t="n">
        <v>0</v>
      </c>
      <c r="I16" s="21" t="n">
        <v>0.00620156696995452</v>
      </c>
      <c r="J16" s="21" t="n">
        <v>0.00305485644464797</v>
      </c>
      <c r="K16" s="21" t="n">
        <v>0.00366823699769193</v>
      </c>
      <c r="L16" s="21" t="n">
        <v>0.00377139100239872</v>
      </c>
      <c r="M16" s="21"/>
      <c r="N16" s="21" t="n">
        <v>0.00175975089311225</v>
      </c>
      <c r="O16" s="21" t="n">
        <v>0.0022623964906254</v>
      </c>
      <c r="P16" s="21" t="n">
        <v>0.00277702819610881</v>
      </c>
      <c r="Q16" s="21" t="n">
        <v>0.00534656107769869</v>
      </c>
      <c r="R16" s="21"/>
      <c r="S16" s="21" t="n">
        <v>0</v>
      </c>
      <c r="T16" s="21" t="n">
        <v>0.00622435159834579</v>
      </c>
      <c r="U16" s="21" t="n">
        <v>0.00927184484038351</v>
      </c>
      <c r="V16" s="21" t="n">
        <v>0</v>
      </c>
      <c r="W16" s="21" t="n">
        <v>0.00634192639770615</v>
      </c>
      <c r="X16" s="21" t="n">
        <v>0</v>
      </c>
      <c r="Y16" s="21" t="n">
        <v>0.00485493408874727</v>
      </c>
      <c r="Z16" s="21" t="n">
        <v>0</v>
      </c>
      <c r="AA16" s="21" t="n">
        <v>0</v>
      </c>
      <c r="AB16" s="21"/>
      <c r="AC16" s="21" t="n">
        <v>0.00366406194908188</v>
      </c>
      <c r="AD16" s="21" t="n">
        <v>0.00386647915486732</v>
      </c>
      <c r="AE16" s="21" t="n">
        <v>0</v>
      </c>
      <c r="AF16" s="21"/>
      <c r="AG16" s="21" t="n">
        <v>0.00477723305357151</v>
      </c>
      <c r="AH16" s="21" t="n">
        <v>0.0017540143939484</v>
      </c>
      <c r="AI16" s="21" t="n">
        <v>0</v>
      </c>
      <c r="AJ16" s="21" t="n">
        <v>0</v>
      </c>
      <c r="AK16" s="21" t="n">
        <v>0</v>
      </c>
      <c r="AL16" s="21"/>
      <c r="AM16" s="21" t="n">
        <v>0.00238146599797389</v>
      </c>
      <c r="AN16" s="21" t="n">
        <v>0.00141716284500605</v>
      </c>
      <c r="AO16" s="21" t="n">
        <v>0</v>
      </c>
      <c r="AP16" s="21"/>
      <c r="AQ16" s="21" t="n">
        <v>0.00654819781411606</v>
      </c>
      <c r="AR16" s="21" t="n">
        <v>0.00179191610833115</v>
      </c>
      <c r="AS16" s="21" t="n">
        <v>0.00183020638051745</v>
      </c>
      <c r="AT16" s="21" t="n">
        <v>0</v>
      </c>
      <c r="AU16" s="21" t="n">
        <v>0</v>
      </c>
    </row>
    <row r="17">
      <c r="B17" s="18" t="s">
        <v>338</v>
      </c>
    </row>
    <row r="18">
      <c r="B18" t="s">
        <v>80</v>
      </c>
    </row>
    <row r="19">
      <c r="B19" t="s">
        <v>81</v>
      </c>
    </row>
    <row r="21">
      <c r="B21"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105</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94</v>
      </c>
      <c r="C9" s="19" t="n">
        <v>0.452049049889458</v>
      </c>
      <c r="D9" s="19" t="n">
        <v>0.417624273626592</v>
      </c>
      <c r="E9" s="19" t="n">
        <v>0.481872242203108</v>
      </c>
      <c r="F9" s="19"/>
      <c r="G9" s="19" t="n">
        <v>0.61273413901461</v>
      </c>
      <c r="H9" s="19" t="n">
        <v>0.539556865163057</v>
      </c>
      <c r="I9" s="19" t="n">
        <v>0.530750377351961</v>
      </c>
      <c r="J9" s="19" t="n">
        <v>0.358636639660551</v>
      </c>
      <c r="K9" s="19" t="n">
        <v>0.369127609337847</v>
      </c>
      <c r="L9" s="19" t="n">
        <v>0.383716399633677</v>
      </c>
      <c r="M9" s="19"/>
      <c r="N9" s="19" t="n">
        <v>0.451146828275563</v>
      </c>
      <c r="O9" s="19" t="n">
        <v>0.451022241801002</v>
      </c>
      <c r="P9" s="19" t="n">
        <v>0.510312177134333</v>
      </c>
      <c r="Q9" s="19" t="n">
        <v>0.400134412181084</v>
      </c>
      <c r="R9" s="19"/>
      <c r="S9" s="19" t="n">
        <v>0.502358581791679</v>
      </c>
      <c r="T9" s="19" t="n">
        <v>0.416757147643179</v>
      </c>
      <c r="U9" s="19" t="n">
        <v>0.376599953955009</v>
      </c>
      <c r="V9" s="19" t="n">
        <v>0.439900781813327</v>
      </c>
      <c r="W9" s="19" t="n">
        <v>0.451632029869735</v>
      </c>
      <c r="X9" s="19" t="n">
        <v>0.459575070093727</v>
      </c>
      <c r="Y9" s="19" t="n">
        <v>0.413221693352379</v>
      </c>
      <c r="Z9" s="19" t="n">
        <v>0.439618072386343</v>
      </c>
      <c r="AA9" s="19" t="n">
        <v>0.533406174933452</v>
      </c>
      <c r="AB9" s="19"/>
      <c r="AC9" s="19" t="n">
        <v>0.406759700413845</v>
      </c>
      <c r="AD9" s="19" t="n">
        <v>0.457524360972107</v>
      </c>
      <c r="AE9" s="19" t="n">
        <v>0.486338443206269</v>
      </c>
      <c r="AF9" s="19"/>
      <c r="AG9" s="19" t="n">
        <v>0.436438652743791</v>
      </c>
      <c r="AH9" s="19" t="n">
        <v>0.492955797384177</v>
      </c>
      <c r="AI9" s="19" t="n">
        <v>0.356429269701029</v>
      </c>
      <c r="AJ9" s="19" t="n">
        <v>0.593092493713384</v>
      </c>
      <c r="AK9" s="19" t="n">
        <v>0.441545849105088</v>
      </c>
      <c r="AL9" s="19"/>
      <c r="AM9" s="19" t="n">
        <v>0.435969467948181</v>
      </c>
      <c r="AN9" s="19" t="n">
        <v>0.478953679860637</v>
      </c>
      <c r="AO9" s="19" t="n">
        <v>0.47018675038707</v>
      </c>
      <c r="AP9" s="19"/>
      <c r="AQ9" s="19" t="n">
        <v>0.375268113844784</v>
      </c>
      <c r="AR9" s="19" t="n">
        <v>0.465924265240206</v>
      </c>
      <c r="AS9" s="19" t="n">
        <v>0.467525576763941</v>
      </c>
      <c r="AT9" s="19" t="n">
        <v>0.508586268891631</v>
      </c>
      <c r="AU9" s="19" t="n">
        <v>0.51122021007578</v>
      </c>
    </row>
    <row r="10">
      <c r="B10" s="20" t="s">
        <v>95</v>
      </c>
      <c r="C10" s="19" t="n">
        <v>0.407831957102225</v>
      </c>
      <c r="D10" s="19" t="n">
        <v>0.426526593489164</v>
      </c>
      <c r="E10" s="19" t="n">
        <v>0.392715523998188</v>
      </c>
      <c r="F10" s="19"/>
      <c r="G10" s="19" t="n">
        <v>0.280732331013738</v>
      </c>
      <c r="H10" s="19" t="n">
        <v>0.354820322698536</v>
      </c>
      <c r="I10" s="19" t="n">
        <v>0.363077158848388</v>
      </c>
      <c r="J10" s="19" t="n">
        <v>0.468523258204529</v>
      </c>
      <c r="K10" s="19" t="n">
        <v>0.4509663769363</v>
      </c>
      <c r="L10" s="19" t="n">
        <v>0.462606423040938</v>
      </c>
      <c r="M10" s="19"/>
      <c r="N10" s="19" t="n">
        <v>0.426063518968796</v>
      </c>
      <c r="O10" s="19" t="n">
        <v>0.407671941638517</v>
      </c>
      <c r="P10" s="19" t="n">
        <v>0.348327700769885</v>
      </c>
      <c r="Q10" s="19" t="n">
        <v>0.443533762231139</v>
      </c>
      <c r="R10" s="19"/>
      <c r="S10" s="19" t="n">
        <v>0.387503062273726</v>
      </c>
      <c r="T10" s="19" t="n">
        <v>0.431900397940953</v>
      </c>
      <c r="U10" s="19" t="n">
        <v>0.413710208396243</v>
      </c>
      <c r="V10" s="19" t="n">
        <v>0.43269045002053</v>
      </c>
      <c r="W10" s="19" t="n">
        <v>0.401730263665261</v>
      </c>
      <c r="X10" s="19" t="n">
        <v>0.407975272224949</v>
      </c>
      <c r="Y10" s="19" t="n">
        <v>0.444125690046108</v>
      </c>
      <c r="Z10" s="19" t="n">
        <v>0.394151886141759</v>
      </c>
      <c r="AA10" s="19" t="n">
        <v>0.358110577042245</v>
      </c>
      <c r="AB10" s="19"/>
      <c r="AC10" s="19" t="n">
        <v>0.433075062603426</v>
      </c>
      <c r="AD10" s="19" t="n">
        <v>0.421370258080609</v>
      </c>
      <c r="AE10" s="19" t="n">
        <v>0.348129588501208</v>
      </c>
      <c r="AF10" s="19"/>
      <c r="AG10" s="19" t="n">
        <v>0.413111509215341</v>
      </c>
      <c r="AH10" s="19" t="n">
        <v>0.411841760672746</v>
      </c>
      <c r="AI10" s="19" t="n">
        <v>0.472049652718423</v>
      </c>
      <c r="AJ10" s="19" t="n">
        <v>0.293072300166953</v>
      </c>
      <c r="AK10" s="19" t="n">
        <v>0.396966619653168</v>
      </c>
      <c r="AL10" s="19"/>
      <c r="AM10" s="19" t="n">
        <v>0.439175461949844</v>
      </c>
      <c r="AN10" s="19" t="n">
        <v>0.425838680544506</v>
      </c>
      <c r="AO10" s="19" t="n">
        <v>0.374003886913937</v>
      </c>
      <c r="AP10" s="19"/>
      <c r="AQ10" s="19" t="n">
        <v>0.479384562417814</v>
      </c>
      <c r="AR10" s="19" t="n">
        <v>0.396198227319299</v>
      </c>
      <c r="AS10" s="19" t="n">
        <v>0.397881032956598</v>
      </c>
      <c r="AT10" s="19" t="n">
        <v>0.384769254047787</v>
      </c>
      <c r="AU10" s="19" t="n">
        <v>0.254311490825239</v>
      </c>
    </row>
    <row r="11">
      <c r="B11" s="20" t="s">
        <v>96</v>
      </c>
      <c r="C11" s="19" t="n">
        <v>0.101693321099896</v>
      </c>
      <c r="D11" s="19" t="n">
        <v>0.104524589650112</v>
      </c>
      <c r="E11" s="19" t="n">
        <v>0.0988272299084738</v>
      </c>
      <c r="F11" s="19"/>
      <c r="G11" s="19" t="n">
        <v>0.0864366085109587</v>
      </c>
      <c r="H11" s="19" t="n">
        <v>0.0602428813597613</v>
      </c>
      <c r="I11" s="19" t="n">
        <v>0.0749522076898143</v>
      </c>
      <c r="J11" s="19" t="n">
        <v>0.123655437895525</v>
      </c>
      <c r="K11" s="19" t="n">
        <v>0.128013260237349</v>
      </c>
      <c r="L11" s="19" t="n">
        <v>0.123824004546037</v>
      </c>
      <c r="M11" s="19"/>
      <c r="N11" s="19" t="n">
        <v>0.088164031465349</v>
      </c>
      <c r="O11" s="19" t="n">
        <v>0.0935562382311319</v>
      </c>
      <c r="P11" s="19" t="n">
        <v>0.103887888568878</v>
      </c>
      <c r="Q11" s="19" t="n">
        <v>0.122217475663748</v>
      </c>
      <c r="R11" s="19"/>
      <c r="S11" s="19" t="n">
        <v>0.0716784600233757</v>
      </c>
      <c r="T11" s="19" t="n">
        <v>0.105116130852658</v>
      </c>
      <c r="U11" s="19" t="n">
        <v>0.156220381783363</v>
      </c>
      <c r="V11" s="19" t="n">
        <v>0.0905440939191044</v>
      </c>
      <c r="W11" s="19" t="n">
        <v>0.105876224972031</v>
      </c>
      <c r="X11" s="19" t="n">
        <v>0.0885300255034733</v>
      </c>
      <c r="Y11" s="19" t="n">
        <v>0.10078043797168</v>
      </c>
      <c r="Z11" s="19" t="n">
        <v>0.158042796139993</v>
      </c>
      <c r="AA11" s="19" t="n">
        <v>0.0877287428135453</v>
      </c>
      <c r="AB11" s="19"/>
      <c r="AC11" s="19" t="n">
        <v>0.122082068032969</v>
      </c>
      <c r="AD11" s="19" t="n">
        <v>0.0855269034100913</v>
      </c>
      <c r="AE11" s="19" t="n">
        <v>0.113697078595934</v>
      </c>
      <c r="AF11" s="19"/>
      <c r="AG11" s="19" t="n">
        <v>0.114231587528566</v>
      </c>
      <c r="AH11" s="19" t="n">
        <v>0.0705174043842085</v>
      </c>
      <c r="AI11" s="19" t="n">
        <v>0.108695286182915</v>
      </c>
      <c r="AJ11" s="19" t="n">
        <v>0</v>
      </c>
      <c r="AK11" s="19" t="n">
        <v>0.114806108836223</v>
      </c>
      <c r="AL11" s="19"/>
      <c r="AM11" s="19" t="n">
        <v>0.0863078067674523</v>
      </c>
      <c r="AN11" s="19" t="n">
        <v>0.0716744928204266</v>
      </c>
      <c r="AO11" s="19" t="n">
        <v>0.101298703178636</v>
      </c>
      <c r="AP11" s="19"/>
      <c r="AQ11" s="19" t="n">
        <v>0.109612431431216</v>
      </c>
      <c r="AR11" s="19" t="n">
        <v>0.0976458906626747</v>
      </c>
      <c r="AS11" s="19" t="n">
        <v>0.0958194851626107</v>
      </c>
      <c r="AT11" s="19" t="n">
        <v>0.0840104674803731</v>
      </c>
      <c r="AU11" s="19" t="n">
        <v>0.149461880459713</v>
      </c>
    </row>
    <row r="12">
      <c r="B12" s="20" t="s">
        <v>97</v>
      </c>
      <c r="C12" s="19" t="n">
        <v>0.0179278445065643</v>
      </c>
      <c r="D12" s="19" t="n">
        <v>0.0256256168993168</v>
      </c>
      <c r="E12" s="19" t="n">
        <v>0.0108325334861472</v>
      </c>
      <c r="F12" s="19"/>
      <c r="G12" s="19" t="n">
        <v>0.0152423352543009</v>
      </c>
      <c r="H12" s="19" t="n">
        <v>0.0299196026770174</v>
      </c>
      <c r="I12" s="19" t="n">
        <v>0.0145764522703977</v>
      </c>
      <c r="J12" s="19" t="n">
        <v>0.0235879088382234</v>
      </c>
      <c r="K12" s="19" t="n">
        <v>0.0193696503790522</v>
      </c>
      <c r="L12" s="19" t="n">
        <v>0.00773394223403395</v>
      </c>
      <c r="M12" s="19"/>
      <c r="N12" s="19" t="n">
        <v>0.0126871119803818</v>
      </c>
      <c r="O12" s="19" t="n">
        <v>0.023345566708853</v>
      </c>
      <c r="P12" s="19" t="n">
        <v>0.0241736174813768</v>
      </c>
      <c r="Q12" s="19" t="n">
        <v>0.0126614230163002</v>
      </c>
      <c r="R12" s="19"/>
      <c r="S12" s="19" t="n">
        <v>0.0185205375313393</v>
      </c>
      <c r="T12" s="19" t="n">
        <v>0.0164639278735341</v>
      </c>
      <c r="U12" s="19" t="n">
        <v>0.0247871848637857</v>
      </c>
      <c r="V12" s="19" t="n">
        <v>0.0209233141557664</v>
      </c>
      <c r="W12" s="19" t="n">
        <v>0.0208829981375307</v>
      </c>
      <c r="X12" s="19" t="n">
        <v>0.0167432416961218</v>
      </c>
      <c r="Y12" s="19" t="n">
        <v>0.0248018359076559</v>
      </c>
      <c r="Z12" s="19" t="n">
        <v>0</v>
      </c>
      <c r="AA12" s="19" t="n">
        <v>0.0115862929428538</v>
      </c>
      <c r="AB12" s="19"/>
      <c r="AC12" s="19" t="n">
        <v>0.0172071639905752</v>
      </c>
      <c r="AD12" s="19" t="n">
        <v>0.0187860772025612</v>
      </c>
      <c r="AE12" s="19" t="n">
        <v>0.0139299440876074</v>
      </c>
      <c r="AF12" s="19"/>
      <c r="AG12" s="19" t="n">
        <v>0.0222575666422403</v>
      </c>
      <c r="AH12" s="19" t="n">
        <v>0.00882246256481479</v>
      </c>
      <c r="AI12" s="19" t="n">
        <v>0.0121565026573146</v>
      </c>
      <c r="AJ12" s="19" t="n">
        <v>0.08531796260019</v>
      </c>
      <c r="AK12" s="19" t="n">
        <v>0.00859786411552556</v>
      </c>
      <c r="AL12" s="19"/>
      <c r="AM12" s="19" t="n">
        <v>0.0253899851042189</v>
      </c>
      <c r="AN12" s="19" t="n">
        <v>0.0117048291692696</v>
      </c>
      <c r="AO12" s="19" t="n">
        <v>0.0166350999067211</v>
      </c>
      <c r="AP12" s="19"/>
      <c r="AQ12" s="19" t="n">
        <v>0.0174343884770074</v>
      </c>
      <c r="AR12" s="19" t="n">
        <v>0.0174261837024865</v>
      </c>
      <c r="AS12" s="19" t="n">
        <v>0.0204267871032829</v>
      </c>
      <c r="AT12" s="19" t="n">
        <v>0.0101461682311456</v>
      </c>
      <c r="AU12" s="19" t="n">
        <v>0</v>
      </c>
    </row>
    <row r="13">
      <c r="B13" s="20" t="s">
        <v>98</v>
      </c>
      <c r="C13" s="19" t="n">
        <v>0.00324197894544265</v>
      </c>
      <c r="D13" s="19" t="n">
        <v>0.0043695636475304</v>
      </c>
      <c r="E13" s="19" t="n">
        <v>0.00220621971180626</v>
      </c>
      <c r="F13" s="19"/>
      <c r="G13" s="19" t="n">
        <v>0.00485458620639229</v>
      </c>
      <c r="H13" s="19" t="n">
        <v>0.00659541681401255</v>
      </c>
      <c r="I13" s="19" t="n">
        <v>0</v>
      </c>
      <c r="J13" s="19" t="n">
        <v>0.00528855166319402</v>
      </c>
      <c r="K13" s="19" t="n">
        <v>0</v>
      </c>
      <c r="L13" s="19" t="n">
        <v>0.00307729804666714</v>
      </c>
      <c r="M13" s="19"/>
      <c r="N13" s="19" t="n">
        <v>0.00169019177078064</v>
      </c>
      <c r="O13" s="19" t="n">
        <v>0.00417424112944593</v>
      </c>
      <c r="P13" s="19" t="n">
        <v>0.00448583656812093</v>
      </c>
      <c r="Q13" s="19" t="n">
        <v>0.00289080093773462</v>
      </c>
      <c r="R13" s="19"/>
      <c r="S13" s="19" t="n">
        <v>0.00620089350829276</v>
      </c>
      <c r="T13" s="19" t="n">
        <v>0.00410507706807691</v>
      </c>
      <c r="U13" s="19" t="n">
        <v>0.00756541663153135</v>
      </c>
      <c r="V13" s="19" t="n">
        <v>0</v>
      </c>
      <c r="W13" s="19" t="n">
        <v>0.00417875751734506</v>
      </c>
      <c r="X13" s="19" t="n">
        <v>0</v>
      </c>
      <c r="Y13" s="19" t="n">
        <v>0.00476606420915885</v>
      </c>
      <c r="Z13" s="19" t="n">
        <v>0</v>
      </c>
      <c r="AA13" s="19" t="n">
        <v>0</v>
      </c>
      <c r="AB13" s="19"/>
      <c r="AC13" s="19" t="n">
        <v>0.00332585339401015</v>
      </c>
      <c r="AD13" s="19" t="n">
        <v>0.00323320206410745</v>
      </c>
      <c r="AE13" s="19" t="n">
        <v>0.00476052522807199</v>
      </c>
      <c r="AF13" s="19"/>
      <c r="AG13" s="19" t="n">
        <v>0.00102144265439745</v>
      </c>
      <c r="AH13" s="19" t="n">
        <v>0.00651490607873443</v>
      </c>
      <c r="AI13" s="19" t="n">
        <v>0</v>
      </c>
      <c r="AJ13" s="19" t="n">
        <v>0</v>
      </c>
      <c r="AK13" s="19" t="n">
        <v>0.00499464935686975</v>
      </c>
      <c r="AL13" s="19"/>
      <c r="AM13" s="19" t="n">
        <v>0.00183473602384264</v>
      </c>
      <c r="AN13" s="19" t="n">
        <v>0.00239262798107203</v>
      </c>
      <c r="AO13" s="19" t="n">
        <v>0</v>
      </c>
      <c r="AP13" s="19"/>
      <c r="AQ13" s="19" t="n">
        <v>0.00554530025259837</v>
      </c>
      <c r="AR13" s="19" t="n">
        <v>0</v>
      </c>
      <c r="AS13" s="19" t="n">
        <v>0.00251588732835944</v>
      </c>
      <c r="AT13" s="19" t="n">
        <v>0</v>
      </c>
      <c r="AU13" s="19" t="n">
        <v>0.04407923074938</v>
      </c>
    </row>
    <row r="14">
      <c r="B14" s="20" t="s">
        <v>88</v>
      </c>
      <c r="C14" s="19" t="n">
        <v>0.0172558484564139</v>
      </c>
      <c r="D14" s="19" t="n">
        <v>0.0213293626872848</v>
      </c>
      <c r="E14" s="19" t="n">
        <v>0.0135462506922765</v>
      </c>
      <c r="F14" s="19"/>
      <c r="G14" s="19" t="n">
        <v>0</v>
      </c>
      <c r="H14" s="19" t="n">
        <v>0.00886491128761571</v>
      </c>
      <c r="I14" s="19" t="n">
        <v>0.0166438038394391</v>
      </c>
      <c r="J14" s="19" t="n">
        <v>0.0203082037379774</v>
      </c>
      <c r="K14" s="19" t="n">
        <v>0.0325231031094521</v>
      </c>
      <c r="L14" s="19" t="n">
        <v>0.0190419324986472</v>
      </c>
      <c r="M14" s="19"/>
      <c r="N14" s="19" t="n">
        <v>0.0202483175391295</v>
      </c>
      <c r="O14" s="19" t="n">
        <v>0.0202297704910504</v>
      </c>
      <c r="P14" s="19" t="n">
        <v>0.00881277947740608</v>
      </c>
      <c r="Q14" s="19" t="n">
        <v>0.0185621259699937</v>
      </c>
      <c r="R14" s="19"/>
      <c r="S14" s="19" t="n">
        <v>0.0137384648715868</v>
      </c>
      <c r="T14" s="19" t="n">
        <v>0.0256573186215997</v>
      </c>
      <c r="U14" s="19" t="n">
        <v>0.0211168543700674</v>
      </c>
      <c r="V14" s="19" t="n">
        <v>0.0159413600912722</v>
      </c>
      <c r="W14" s="19" t="n">
        <v>0.0156997258380978</v>
      </c>
      <c r="X14" s="19" t="n">
        <v>0.0271763904817282</v>
      </c>
      <c r="Y14" s="19" t="n">
        <v>0.0123042785130184</v>
      </c>
      <c r="Z14" s="19" t="n">
        <v>0.00818724533190511</v>
      </c>
      <c r="AA14" s="19" t="n">
        <v>0.00916821226790472</v>
      </c>
      <c r="AB14" s="19"/>
      <c r="AC14" s="19" t="n">
        <v>0.0175501515651741</v>
      </c>
      <c r="AD14" s="19" t="n">
        <v>0.0135591982705242</v>
      </c>
      <c r="AE14" s="19" t="n">
        <v>0.0331444203809096</v>
      </c>
      <c r="AF14" s="19"/>
      <c r="AG14" s="19" t="n">
        <v>0.0129392412156646</v>
      </c>
      <c r="AH14" s="19" t="n">
        <v>0.00934766891531842</v>
      </c>
      <c r="AI14" s="19" t="n">
        <v>0.0506692887403194</v>
      </c>
      <c r="AJ14" s="19" t="n">
        <v>0.0285172435194731</v>
      </c>
      <c r="AK14" s="19" t="n">
        <v>0.0330889089331256</v>
      </c>
      <c r="AL14" s="19"/>
      <c r="AM14" s="19" t="n">
        <v>0.0113225422064618</v>
      </c>
      <c r="AN14" s="19" t="n">
        <v>0.0094356896240891</v>
      </c>
      <c r="AO14" s="19" t="n">
        <v>0.0378755596136356</v>
      </c>
      <c r="AP14" s="19"/>
      <c r="AQ14" s="19" t="n">
        <v>0.0127552035765797</v>
      </c>
      <c r="AR14" s="19" t="n">
        <v>0.0228054330753328</v>
      </c>
      <c r="AS14" s="19" t="n">
        <v>0.015831230685209</v>
      </c>
      <c r="AT14" s="19" t="n">
        <v>0.0124878413490628</v>
      </c>
      <c r="AU14" s="19" t="n">
        <v>0.040927187889888</v>
      </c>
    </row>
    <row r="15">
      <c r="B15" s="20" t="s">
        <v>99</v>
      </c>
      <c r="C15" s="23" t="n">
        <v>0.859881006991683</v>
      </c>
      <c r="D15" s="23" t="n">
        <v>0.844150867115756</v>
      </c>
      <c r="E15" s="23" t="n">
        <v>0.874587766201296</v>
      </c>
      <c r="F15" s="23"/>
      <c r="G15" s="23" t="n">
        <v>0.893466470028348</v>
      </c>
      <c r="H15" s="23" t="n">
        <v>0.894377187861593</v>
      </c>
      <c r="I15" s="23" t="n">
        <v>0.893827536200349</v>
      </c>
      <c r="J15" s="23" t="n">
        <v>0.82715989786508</v>
      </c>
      <c r="K15" s="23" t="n">
        <v>0.820093986274146</v>
      </c>
      <c r="L15" s="23" t="n">
        <v>0.846322822674615</v>
      </c>
      <c r="M15" s="23"/>
      <c r="N15" s="23" t="n">
        <v>0.877210347244359</v>
      </c>
      <c r="O15" s="23" t="n">
        <v>0.858694183439519</v>
      </c>
      <c r="P15" s="23" t="n">
        <v>0.858639877904218</v>
      </c>
      <c r="Q15" s="23" t="n">
        <v>0.843668174412223</v>
      </c>
      <c r="R15" s="23"/>
      <c r="S15" s="23" t="n">
        <v>0.889861644065405</v>
      </c>
      <c r="T15" s="23" t="n">
        <v>0.848657545584132</v>
      </c>
      <c r="U15" s="23" t="n">
        <v>0.790310162351252</v>
      </c>
      <c r="V15" s="23" t="n">
        <v>0.872591231833857</v>
      </c>
      <c r="W15" s="23" t="n">
        <v>0.853362293534996</v>
      </c>
      <c r="X15" s="23" t="n">
        <v>0.867550342318677</v>
      </c>
      <c r="Y15" s="23" t="n">
        <v>0.857347383398487</v>
      </c>
      <c r="Z15" s="23" t="n">
        <v>0.833769958528102</v>
      </c>
      <c r="AA15" s="23" t="n">
        <v>0.891516751975696</v>
      </c>
      <c r="AB15" s="23"/>
      <c r="AC15" s="23" t="n">
        <v>0.839834763017271</v>
      </c>
      <c r="AD15" s="23" t="n">
        <v>0.878894619052716</v>
      </c>
      <c r="AE15" s="23" t="n">
        <v>0.834468031707477</v>
      </c>
      <c r="AF15" s="23"/>
      <c r="AG15" s="23" t="n">
        <v>0.849550161959132</v>
      </c>
      <c r="AH15" s="23" t="n">
        <v>0.904797558056924</v>
      </c>
      <c r="AI15" s="23" t="n">
        <v>0.828478922419452</v>
      </c>
      <c r="AJ15" s="23" t="n">
        <v>0.886164793880337</v>
      </c>
      <c r="AK15" s="23" t="n">
        <v>0.838512468758256</v>
      </c>
      <c r="AL15" s="23"/>
      <c r="AM15" s="23" t="n">
        <v>0.875144929898024</v>
      </c>
      <c r="AN15" s="23" t="n">
        <v>0.904792360405143</v>
      </c>
      <c r="AO15" s="23" t="n">
        <v>0.844190637301007</v>
      </c>
      <c r="AP15" s="23"/>
      <c r="AQ15" s="23" t="n">
        <v>0.854652676262598</v>
      </c>
      <c r="AR15" s="23" t="n">
        <v>0.862122492559506</v>
      </c>
      <c r="AS15" s="23" t="n">
        <v>0.865406609720538</v>
      </c>
      <c r="AT15" s="23" t="n">
        <v>0.893355522939418</v>
      </c>
      <c r="AU15" s="23" t="n">
        <v>0.765531700901019</v>
      </c>
    </row>
    <row r="16">
      <c r="B16" s="20" t="s">
        <v>100</v>
      </c>
      <c r="C16" s="23" t="n">
        <v>0.0211698234520069</v>
      </c>
      <c r="D16" s="23" t="n">
        <v>0.0299951805468472</v>
      </c>
      <c r="E16" s="23" t="n">
        <v>0.0130387531979534</v>
      </c>
      <c r="F16" s="23"/>
      <c r="G16" s="23" t="n">
        <v>0.0200969214606931</v>
      </c>
      <c r="H16" s="23" t="n">
        <v>0.03651501949103</v>
      </c>
      <c r="I16" s="23" t="n">
        <v>0.0145764522703977</v>
      </c>
      <c r="J16" s="23" t="n">
        <v>0.0288764605014174</v>
      </c>
      <c r="K16" s="23" t="n">
        <v>0.0193696503790522</v>
      </c>
      <c r="L16" s="23" t="n">
        <v>0.0108112402807011</v>
      </c>
      <c r="M16" s="23"/>
      <c r="N16" s="23" t="n">
        <v>0.0143773037511625</v>
      </c>
      <c r="O16" s="23" t="n">
        <v>0.027519807838299</v>
      </c>
      <c r="P16" s="23" t="n">
        <v>0.0286594540494977</v>
      </c>
      <c r="Q16" s="23" t="n">
        <v>0.0155522239540348</v>
      </c>
      <c r="R16" s="23"/>
      <c r="S16" s="23" t="n">
        <v>0.024721431039632</v>
      </c>
      <c r="T16" s="23" t="n">
        <v>0.020569004941611</v>
      </c>
      <c r="U16" s="23" t="n">
        <v>0.0323526014953171</v>
      </c>
      <c r="V16" s="23" t="n">
        <v>0.0209233141557664</v>
      </c>
      <c r="W16" s="23" t="n">
        <v>0.0250617556548757</v>
      </c>
      <c r="X16" s="23" t="n">
        <v>0.0167432416961218</v>
      </c>
      <c r="Y16" s="23" t="n">
        <v>0.0295679001168148</v>
      </c>
      <c r="Z16" s="23" t="n">
        <v>0</v>
      </c>
      <c r="AA16" s="23" t="n">
        <v>0.0115862929428538</v>
      </c>
      <c r="AB16" s="23"/>
      <c r="AC16" s="23" t="n">
        <v>0.0205330173845853</v>
      </c>
      <c r="AD16" s="23" t="n">
        <v>0.0220192792666686</v>
      </c>
      <c r="AE16" s="23" t="n">
        <v>0.0186904693156793</v>
      </c>
      <c r="AF16" s="23"/>
      <c r="AG16" s="23" t="n">
        <v>0.0232790092966378</v>
      </c>
      <c r="AH16" s="23" t="n">
        <v>0.0153373686435492</v>
      </c>
      <c r="AI16" s="23" t="n">
        <v>0.0121565026573146</v>
      </c>
      <c r="AJ16" s="23" t="n">
        <v>0.08531796260019</v>
      </c>
      <c r="AK16" s="23" t="n">
        <v>0.0135925134723953</v>
      </c>
      <c r="AL16" s="23"/>
      <c r="AM16" s="23" t="n">
        <v>0.0272247211280616</v>
      </c>
      <c r="AN16" s="23" t="n">
        <v>0.0140974571503416</v>
      </c>
      <c r="AO16" s="23" t="n">
        <v>0.0166350999067211</v>
      </c>
      <c r="AP16" s="23"/>
      <c r="AQ16" s="23" t="n">
        <v>0.0229796887296057</v>
      </c>
      <c r="AR16" s="23" t="n">
        <v>0.0174261837024865</v>
      </c>
      <c r="AS16" s="23" t="n">
        <v>0.0229426744316424</v>
      </c>
      <c r="AT16" s="23" t="n">
        <v>0.0101461682311456</v>
      </c>
      <c r="AU16" s="23" t="n">
        <v>0.04407923074938</v>
      </c>
    </row>
    <row r="17">
      <c r="B17" s="20" t="s">
        <v>101</v>
      </c>
      <c r="C17" s="24" t="n">
        <v>0.838711183539676</v>
      </c>
      <c r="D17" s="24" t="n">
        <v>0.814155686568909</v>
      </c>
      <c r="E17" s="24" t="n">
        <v>0.861549013003343</v>
      </c>
      <c r="F17" s="24"/>
      <c r="G17" s="24" t="n">
        <v>0.873369548567655</v>
      </c>
      <c r="H17" s="24" t="n">
        <v>0.857862168370563</v>
      </c>
      <c r="I17" s="24" t="n">
        <v>0.879251083929951</v>
      </c>
      <c r="J17" s="24" t="n">
        <v>0.798283437363663</v>
      </c>
      <c r="K17" s="24" t="n">
        <v>0.800724335895094</v>
      </c>
      <c r="L17" s="24" t="n">
        <v>0.835511582393914</v>
      </c>
      <c r="M17" s="24"/>
      <c r="N17" s="24" t="n">
        <v>0.862833043493197</v>
      </c>
      <c r="O17" s="24" t="n">
        <v>0.83117437560122</v>
      </c>
      <c r="P17" s="24" t="n">
        <v>0.829980423854721</v>
      </c>
      <c r="Q17" s="24" t="n">
        <v>0.828115950458188</v>
      </c>
      <c r="R17" s="24"/>
      <c r="S17" s="24" t="n">
        <v>0.865140213025773</v>
      </c>
      <c r="T17" s="24" t="n">
        <v>0.828088540642521</v>
      </c>
      <c r="U17" s="24" t="n">
        <v>0.757957560855935</v>
      </c>
      <c r="V17" s="24" t="n">
        <v>0.851667917678091</v>
      </c>
      <c r="W17" s="24" t="n">
        <v>0.82830053788012</v>
      </c>
      <c r="X17" s="24" t="n">
        <v>0.850807100622555</v>
      </c>
      <c r="Y17" s="24" t="n">
        <v>0.827779483281672</v>
      </c>
      <c r="Z17" s="24" t="n">
        <v>0.833769958528102</v>
      </c>
      <c r="AA17" s="24" t="n">
        <v>0.879930459032843</v>
      </c>
      <c r="AB17" s="24"/>
      <c r="AC17" s="24" t="n">
        <v>0.819301745632686</v>
      </c>
      <c r="AD17" s="24" t="n">
        <v>0.856875339786047</v>
      </c>
      <c r="AE17" s="24" t="n">
        <v>0.815777562391798</v>
      </c>
      <c r="AF17" s="24"/>
      <c r="AG17" s="24" t="n">
        <v>0.826271152662494</v>
      </c>
      <c r="AH17" s="24" t="n">
        <v>0.889460189413375</v>
      </c>
      <c r="AI17" s="24" t="n">
        <v>0.816322419762137</v>
      </c>
      <c r="AJ17" s="24" t="n">
        <v>0.800846831280147</v>
      </c>
      <c r="AK17" s="24" t="n">
        <v>0.824919955285861</v>
      </c>
      <c r="AL17" s="24"/>
      <c r="AM17" s="24" t="n">
        <v>0.847920208769963</v>
      </c>
      <c r="AN17" s="24" t="n">
        <v>0.890694903254801</v>
      </c>
      <c r="AO17" s="24" t="n">
        <v>0.827555537394286</v>
      </c>
      <c r="AP17" s="24"/>
      <c r="AQ17" s="24" t="n">
        <v>0.831672987532993</v>
      </c>
      <c r="AR17" s="24" t="n">
        <v>0.844696308857019</v>
      </c>
      <c r="AS17" s="24" t="n">
        <v>0.842463935288896</v>
      </c>
      <c r="AT17" s="24" t="n">
        <v>0.883209354708273</v>
      </c>
      <c r="AU17" s="24" t="n">
        <v>0.721452470151639</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344</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339</v>
      </c>
      <c r="C9" s="19" t="n">
        <v>0.606515849464656</v>
      </c>
      <c r="D9" s="19" t="n">
        <v>0.606466682862697</v>
      </c>
      <c r="E9" s="19" t="n">
        <v>0.605194681190863</v>
      </c>
      <c r="F9" s="19"/>
      <c r="G9" s="19" t="n">
        <v>0.572169128607213</v>
      </c>
      <c r="H9" s="19" t="n">
        <v>0.531712737357424</v>
      </c>
      <c r="I9" s="19" t="n">
        <v>0.512442926644472</v>
      </c>
      <c r="J9" s="19" t="n">
        <v>0.57809839682711</v>
      </c>
      <c r="K9" s="19" t="n">
        <v>0.699854713912253</v>
      </c>
      <c r="L9" s="19" t="n">
        <v>0.698769123197742</v>
      </c>
      <c r="M9" s="19"/>
      <c r="N9" s="19" t="n">
        <v>0.655450199914577</v>
      </c>
      <c r="O9" s="19" t="n">
        <v>0.617932142537512</v>
      </c>
      <c r="P9" s="19" t="n">
        <v>0.577579824420465</v>
      </c>
      <c r="Q9" s="19" t="n">
        <v>0.568175968919388</v>
      </c>
      <c r="R9" s="19"/>
      <c r="S9" s="19" t="n">
        <v>0.592059961078001</v>
      </c>
      <c r="T9" s="19" t="n">
        <v>0.654813778763167</v>
      </c>
      <c r="U9" s="19" t="n">
        <v>0.595784486129928</v>
      </c>
      <c r="V9" s="19" t="n">
        <v>0.56299538485046</v>
      </c>
      <c r="W9" s="19" t="n">
        <v>0.611005363508583</v>
      </c>
      <c r="X9" s="19" t="n">
        <v>0.562153435008625</v>
      </c>
      <c r="Y9" s="19" t="n">
        <v>0.641077219654204</v>
      </c>
      <c r="Z9" s="19" t="n">
        <v>0.614382294165751</v>
      </c>
      <c r="AA9" s="19" t="n">
        <v>0.612546858046715</v>
      </c>
      <c r="AB9" s="19"/>
      <c r="AC9" s="19" t="n">
        <v>0.608200074589713</v>
      </c>
      <c r="AD9" s="19" t="n">
        <v>0.638422576059615</v>
      </c>
      <c r="AE9" s="19" t="n">
        <v>0.512852200227296</v>
      </c>
      <c r="AF9" s="19"/>
      <c r="AG9" s="19" t="n">
        <v>0.650188505238399</v>
      </c>
      <c r="AH9" s="19" t="n">
        <v>0.565565827846373</v>
      </c>
      <c r="AI9" s="19" t="n">
        <v>0.613641296802513</v>
      </c>
      <c r="AJ9" s="19" t="n">
        <v>0.487433590101542</v>
      </c>
      <c r="AK9" s="19" t="n">
        <v>0.593040386226569</v>
      </c>
      <c r="AL9" s="19"/>
      <c r="AM9" s="19" t="n">
        <v>0.663205965245655</v>
      </c>
      <c r="AN9" s="19" t="n">
        <v>0.565535465519613</v>
      </c>
      <c r="AO9" s="19" t="n">
        <v>0.658795695233858</v>
      </c>
      <c r="AP9" s="19"/>
      <c r="AQ9" s="19" t="n">
        <v>0.536800308097145</v>
      </c>
      <c r="AR9" s="19" t="n">
        <v>0.641333365422307</v>
      </c>
      <c r="AS9" s="19" t="n">
        <v>0.614086840637046</v>
      </c>
      <c r="AT9" s="19" t="n">
        <v>0.627328243062919</v>
      </c>
      <c r="AU9" s="19" t="n">
        <v>0.526106328021345</v>
      </c>
    </row>
    <row r="10">
      <c r="B10" s="20" t="s">
        <v>340</v>
      </c>
      <c r="C10" s="19" t="n">
        <v>0.534549321406862</v>
      </c>
      <c r="D10" s="19" t="n">
        <v>0.496979366828746</v>
      </c>
      <c r="E10" s="19" t="n">
        <v>0.567793061015855</v>
      </c>
      <c r="F10" s="19"/>
      <c r="G10" s="19" t="n">
        <v>0.569881611966801</v>
      </c>
      <c r="H10" s="19" t="n">
        <v>0.466621400710029</v>
      </c>
      <c r="I10" s="19" t="n">
        <v>0.599678835315875</v>
      </c>
      <c r="J10" s="19" t="n">
        <v>0.54391555704017</v>
      </c>
      <c r="K10" s="19" t="n">
        <v>0.563556558971413</v>
      </c>
      <c r="L10" s="19" t="n">
        <v>0.496136734839648</v>
      </c>
      <c r="M10" s="19"/>
      <c r="N10" s="19" t="n">
        <v>0.612188415011179</v>
      </c>
      <c r="O10" s="19" t="n">
        <v>0.553862058411727</v>
      </c>
      <c r="P10" s="19" t="n">
        <v>0.476581261712151</v>
      </c>
      <c r="Q10" s="19" t="n">
        <v>0.477857131814566</v>
      </c>
      <c r="R10" s="19"/>
      <c r="S10" s="19" t="n">
        <v>0.554382271394155</v>
      </c>
      <c r="T10" s="19" t="n">
        <v>0.563303380996803</v>
      </c>
      <c r="U10" s="19" t="n">
        <v>0.534196044972928</v>
      </c>
      <c r="V10" s="19" t="n">
        <v>0.532767147533264</v>
      </c>
      <c r="W10" s="19" t="n">
        <v>0.627099972857414</v>
      </c>
      <c r="X10" s="19" t="n">
        <v>0.484992673796836</v>
      </c>
      <c r="Y10" s="19" t="n">
        <v>0.500574706380262</v>
      </c>
      <c r="Z10" s="19" t="n">
        <v>0.474190339559569</v>
      </c>
      <c r="AA10" s="19" t="n">
        <v>0.502894354054381</v>
      </c>
      <c r="AB10" s="19"/>
      <c r="AC10" s="19" t="n">
        <v>0.493066154851487</v>
      </c>
      <c r="AD10" s="19" t="n">
        <v>0.568996318316357</v>
      </c>
      <c r="AE10" s="19" t="n">
        <v>0.51328581263631</v>
      </c>
      <c r="AF10" s="19"/>
      <c r="AG10" s="19" t="n">
        <v>0.528356138037702</v>
      </c>
      <c r="AH10" s="19" t="n">
        <v>0.537187993435155</v>
      </c>
      <c r="AI10" s="19" t="n">
        <v>0.59309920626345</v>
      </c>
      <c r="AJ10" s="19" t="n">
        <v>0.358932615232133</v>
      </c>
      <c r="AK10" s="19" t="n">
        <v>0.47027309751214</v>
      </c>
      <c r="AL10" s="19"/>
      <c r="AM10" s="19" t="n">
        <v>0.537189668015002</v>
      </c>
      <c r="AN10" s="19" t="n">
        <v>0.530103072518016</v>
      </c>
      <c r="AO10" s="19" t="n">
        <v>0.635020692778919</v>
      </c>
      <c r="AP10" s="19"/>
      <c r="AQ10" s="19" t="n">
        <v>0.458449328891549</v>
      </c>
      <c r="AR10" s="19" t="n">
        <v>0.509771066878822</v>
      </c>
      <c r="AS10" s="19" t="n">
        <v>0.581756153923493</v>
      </c>
      <c r="AT10" s="19" t="n">
        <v>0.609657860003341</v>
      </c>
      <c r="AU10" s="19" t="n">
        <v>0.605140828939366</v>
      </c>
    </row>
    <row r="11">
      <c r="B11" s="20" t="s">
        <v>341</v>
      </c>
      <c r="C11" s="19" t="n">
        <v>0.240703254268548</v>
      </c>
      <c r="D11" s="19" t="n">
        <v>0.244901972103129</v>
      </c>
      <c r="E11" s="19" t="n">
        <v>0.238173891579312</v>
      </c>
      <c r="F11" s="19"/>
      <c r="G11" s="19" t="n">
        <v>0.269031855888386</v>
      </c>
      <c r="H11" s="19" t="n">
        <v>0.240881298214845</v>
      </c>
      <c r="I11" s="19" t="n">
        <v>0.205573891283305</v>
      </c>
      <c r="J11" s="19" t="n">
        <v>0.205948920244115</v>
      </c>
      <c r="K11" s="19" t="n">
        <v>0.22990493751452</v>
      </c>
      <c r="L11" s="19" t="n">
        <v>0.284338049180031</v>
      </c>
      <c r="M11" s="19"/>
      <c r="N11" s="19" t="n">
        <v>0.272142509319154</v>
      </c>
      <c r="O11" s="19" t="n">
        <v>0.203786883660435</v>
      </c>
      <c r="P11" s="19" t="n">
        <v>0.220194971443854</v>
      </c>
      <c r="Q11" s="19" t="n">
        <v>0.261882164137191</v>
      </c>
      <c r="R11" s="19"/>
      <c r="S11" s="19" t="n">
        <v>0.302713162292562</v>
      </c>
      <c r="T11" s="19" t="n">
        <v>0.278180769906528</v>
      </c>
      <c r="U11" s="19" t="n">
        <v>0.179034887193133</v>
      </c>
      <c r="V11" s="19" t="n">
        <v>0.240951028547372</v>
      </c>
      <c r="W11" s="19" t="n">
        <v>0.257679540756846</v>
      </c>
      <c r="X11" s="19" t="n">
        <v>0.247058094490982</v>
      </c>
      <c r="Y11" s="19" t="n">
        <v>0.222428220514854</v>
      </c>
      <c r="Z11" s="19" t="n">
        <v>0.211559589398916</v>
      </c>
      <c r="AA11" s="19" t="n">
        <v>0.17552771023926</v>
      </c>
      <c r="AB11" s="19"/>
      <c r="AC11" s="19" t="n">
        <v>0.263868044690109</v>
      </c>
      <c r="AD11" s="19" t="n">
        <v>0.227704465086511</v>
      </c>
      <c r="AE11" s="19" t="n">
        <v>0.228839690873052</v>
      </c>
      <c r="AF11" s="19"/>
      <c r="AG11" s="19" t="n">
        <v>0.271176378005161</v>
      </c>
      <c r="AH11" s="19" t="n">
        <v>0.213930873500391</v>
      </c>
      <c r="AI11" s="19" t="n">
        <v>0.226224470773367</v>
      </c>
      <c r="AJ11" s="19" t="n">
        <v>0.326806946191959</v>
      </c>
      <c r="AK11" s="19" t="n">
        <v>0.21705857358686</v>
      </c>
      <c r="AL11" s="19"/>
      <c r="AM11" s="19" t="n">
        <v>0.304703897389524</v>
      </c>
      <c r="AN11" s="19" t="n">
        <v>0.21873616200254</v>
      </c>
      <c r="AO11" s="19" t="n">
        <v>0.237787390212785</v>
      </c>
      <c r="AP11" s="19"/>
      <c r="AQ11" s="19" t="n">
        <v>0.237652996660533</v>
      </c>
      <c r="AR11" s="19" t="n">
        <v>0.249235221813479</v>
      </c>
      <c r="AS11" s="19" t="n">
        <v>0.212349450580009</v>
      </c>
      <c r="AT11" s="19" t="n">
        <v>0.306755440644687</v>
      </c>
      <c r="AU11" s="19" t="n">
        <v>0.343360745744895</v>
      </c>
    </row>
    <row r="12">
      <c r="B12" s="20" t="s">
        <v>342</v>
      </c>
      <c r="C12" s="19" t="n">
        <v>0.144135572267743</v>
      </c>
      <c r="D12" s="19" t="n">
        <v>0.170657766119627</v>
      </c>
      <c r="E12" s="19" t="n">
        <v>0.120167339110345</v>
      </c>
      <c r="F12" s="19"/>
      <c r="G12" s="19" t="n">
        <v>0.205218286331498</v>
      </c>
      <c r="H12" s="19" t="n">
        <v>0.14853159133252</v>
      </c>
      <c r="I12" s="19" t="n">
        <v>0.171817801634703</v>
      </c>
      <c r="J12" s="19" t="n">
        <v>0.108824653364187</v>
      </c>
      <c r="K12" s="19" t="n">
        <v>0.124043430669395</v>
      </c>
      <c r="L12" s="19" t="n">
        <v>0.132801377054498</v>
      </c>
      <c r="M12" s="19"/>
      <c r="N12" s="19" t="n">
        <v>0.153426642776903</v>
      </c>
      <c r="O12" s="19" t="n">
        <v>0.1140317566628</v>
      </c>
      <c r="P12" s="19" t="n">
        <v>0.174172000605693</v>
      </c>
      <c r="Q12" s="19" t="n">
        <v>0.138699345785425</v>
      </c>
      <c r="R12" s="19"/>
      <c r="S12" s="19" t="n">
        <v>0.158668556610763</v>
      </c>
      <c r="T12" s="19" t="n">
        <v>0.13666886673812</v>
      </c>
      <c r="U12" s="19" t="n">
        <v>0.118844097681128</v>
      </c>
      <c r="V12" s="19" t="n">
        <v>0.129422109057327</v>
      </c>
      <c r="W12" s="19" t="n">
        <v>0.114371687560498</v>
      </c>
      <c r="X12" s="19" t="n">
        <v>0.196504239523463</v>
      </c>
      <c r="Y12" s="19" t="n">
        <v>0.124627347484396</v>
      </c>
      <c r="Z12" s="19" t="n">
        <v>0.207106784327581</v>
      </c>
      <c r="AA12" s="19" t="n">
        <v>0.137144610696795</v>
      </c>
      <c r="AB12" s="19"/>
      <c r="AC12" s="19" t="n">
        <v>0.146212417596325</v>
      </c>
      <c r="AD12" s="19" t="n">
        <v>0.145420882858281</v>
      </c>
      <c r="AE12" s="19" t="n">
        <v>0.141474142506954</v>
      </c>
      <c r="AF12" s="19"/>
      <c r="AG12" s="19" t="n">
        <v>0.138862433331037</v>
      </c>
      <c r="AH12" s="19" t="n">
        <v>0.16577428966501</v>
      </c>
      <c r="AI12" s="19" t="n">
        <v>0.130501603559284</v>
      </c>
      <c r="AJ12" s="19" t="n">
        <v>0.121033180442458</v>
      </c>
      <c r="AK12" s="19" t="n">
        <v>0.121812607185152</v>
      </c>
      <c r="AL12" s="19"/>
      <c r="AM12" s="19" t="n">
        <v>0.172887141546444</v>
      </c>
      <c r="AN12" s="19" t="n">
        <v>0.154850454397807</v>
      </c>
      <c r="AO12" s="19" t="n">
        <v>0.139506060287315</v>
      </c>
      <c r="AP12" s="19"/>
      <c r="AQ12" s="19" t="n">
        <v>0.162155275221873</v>
      </c>
      <c r="AR12" s="19" t="n">
        <v>0.119122286525966</v>
      </c>
      <c r="AS12" s="19" t="n">
        <v>0.136575792945584</v>
      </c>
      <c r="AT12" s="19" t="n">
        <v>0.180196200940678</v>
      </c>
      <c r="AU12" s="19" t="n">
        <v>0.179921951059789</v>
      </c>
    </row>
    <row r="13">
      <c r="B13" s="20" t="s">
        <v>343</v>
      </c>
      <c r="C13" s="19" t="n">
        <v>0.139034381970282</v>
      </c>
      <c r="D13" s="19" t="n">
        <v>0.127487123578549</v>
      </c>
      <c r="E13" s="19" t="n">
        <v>0.148597747174022</v>
      </c>
      <c r="F13" s="19"/>
      <c r="G13" s="19" t="n">
        <v>0.218984501864847</v>
      </c>
      <c r="H13" s="19" t="n">
        <v>0.187691902475658</v>
      </c>
      <c r="I13" s="19" t="n">
        <v>0.170935654387801</v>
      </c>
      <c r="J13" s="19" t="n">
        <v>0.185594465462453</v>
      </c>
      <c r="K13" s="19" t="n">
        <v>0.0699564180202342</v>
      </c>
      <c r="L13" s="19" t="n">
        <v>0.0589657533939072</v>
      </c>
      <c r="M13" s="19"/>
      <c r="N13" s="19" t="n">
        <v>0.111215001172084</v>
      </c>
      <c r="O13" s="19" t="n">
        <v>0.150469326870865</v>
      </c>
      <c r="P13" s="19" t="n">
        <v>0.16360124604807</v>
      </c>
      <c r="Q13" s="19" t="n">
        <v>0.133325680543852</v>
      </c>
      <c r="R13" s="19"/>
      <c r="S13" s="19" t="n">
        <v>0.177579224031763</v>
      </c>
      <c r="T13" s="19" t="n">
        <v>0.121790479423161</v>
      </c>
      <c r="U13" s="19" t="n">
        <v>0.095895422928479</v>
      </c>
      <c r="V13" s="19" t="n">
        <v>0.142044196099295</v>
      </c>
      <c r="W13" s="19" t="n">
        <v>0.0909570890818525</v>
      </c>
      <c r="X13" s="19" t="n">
        <v>0.152256141275713</v>
      </c>
      <c r="Y13" s="19" t="n">
        <v>0.140112844603697</v>
      </c>
      <c r="Z13" s="19" t="n">
        <v>0.153855764722863</v>
      </c>
      <c r="AA13" s="19" t="n">
        <v>0.160630915217616</v>
      </c>
      <c r="AB13" s="19"/>
      <c r="AC13" s="19" t="n">
        <v>0.114893089593868</v>
      </c>
      <c r="AD13" s="19" t="n">
        <v>0.145904361580748</v>
      </c>
      <c r="AE13" s="19" t="n">
        <v>0.132384471250238</v>
      </c>
      <c r="AF13" s="19"/>
      <c r="AG13" s="19" t="n">
        <v>0.104980101048743</v>
      </c>
      <c r="AH13" s="19" t="n">
        <v>0.162610855576136</v>
      </c>
      <c r="AI13" s="19" t="n">
        <v>0.169933330136947</v>
      </c>
      <c r="AJ13" s="19" t="n">
        <v>0.181242069375305</v>
      </c>
      <c r="AK13" s="19" t="n">
        <v>0.123013370711738</v>
      </c>
      <c r="AL13" s="19"/>
      <c r="AM13" s="19" t="n">
        <v>0.107385971422603</v>
      </c>
      <c r="AN13" s="19" t="n">
        <v>0.173934947925192</v>
      </c>
      <c r="AO13" s="19" t="n">
        <v>0.204294242716192</v>
      </c>
      <c r="AP13" s="19"/>
      <c r="AQ13" s="19" t="n">
        <v>0.138264337589959</v>
      </c>
      <c r="AR13" s="19" t="n">
        <v>0.132541678368103</v>
      </c>
      <c r="AS13" s="19" t="n">
        <v>0.148573140584962</v>
      </c>
      <c r="AT13" s="19" t="n">
        <v>0.158360913890855</v>
      </c>
      <c r="AU13" s="19" t="n">
        <v>0.142109913075763</v>
      </c>
    </row>
    <row r="14">
      <c r="B14" s="20" t="s">
        <v>88</v>
      </c>
      <c r="C14" s="19" t="n">
        <v>0.0469517839830198</v>
      </c>
      <c r="D14" s="19" t="n">
        <v>0.0470842860497762</v>
      </c>
      <c r="E14" s="19" t="n">
        <v>0.0471004618617505</v>
      </c>
      <c r="F14" s="19"/>
      <c r="G14" s="19" t="n">
        <v>0.0272539646514653</v>
      </c>
      <c r="H14" s="19" t="n">
        <v>0.0761262650403294</v>
      </c>
      <c r="I14" s="19" t="n">
        <v>0.0615296749318053</v>
      </c>
      <c r="J14" s="19" t="n">
        <v>0.0377861478979348</v>
      </c>
      <c r="K14" s="19" t="n">
        <v>0.0242026150334677</v>
      </c>
      <c r="L14" s="19" t="n">
        <v>0.0465346177635782</v>
      </c>
      <c r="M14" s="19"/>
      <c r="N14" s="19" t="n">
        <v>0.0282020715854899</v>
      </c>
      <c r="O14" s="19" t="n">
        <v>0.0419834832286589</v>
      </c>
      <c r="P14" s="19" t="n">
        <v>0.0473193805124182</v>
      </c>
      <c r="Q14" s="19" t="n">
        <v>0.0726183792203219</v>
      </c>
      <c r="R14" s="19"/>
      <c r="S14" s="19" t="n">
        <v>0.031601353035832</v>
      </c>
      <c r="T14" s="19" t="n">
        <v>0.0381462448682701</v>
      </c>
      <c r="U14" s="19" t="n">
        <v>0.0681334593151899</v>
      </c>
      <c r="V14" s="19" t="n">
        <v>0.0676686064464018</v>
      </c>
      <c r="W14" s="19" t="n">
        <v>0.0239503351254367</v>
      </c>
      <c r="X14" s="19" t="n">
        <v>0.0822420069889803</v>
      </c>
      <c r="Y14" s="19" t="n">
        <v>0.0213805740434444</v>
      </c>
      <c r="Z14" s="19" t="n">
        <v>0.035382650369186</v>
      </c>
      <c r="AA14" s="19" t="n">
        <v>0.0526821487012818</v>
      </c>
      <c r="AB14" s="19"/>
      <c r="AC14" s="19" t="n">
        <v>0.046876774452926</v>
      </c>
      <c r="AD14" s="19" t="n">
        <v>0.0344065980593669</v>
      </c>
      <c r="AE14" s="19" t="n">
        <v>0.0840971646573824</v>
      </c>
      <c r="AF14" s="19"/>
      <c r="AG14" s="19" t="n">
        <v>0.0398565734641048</v>
      </c>
      <c r="AH14" s="19" t="n">
        <v>0.0382911136001818</v>
      </c>
      <c r="AI14" s="19" t="n">
        <v>0.0456170734228829</v>
      </c>
      <c r="AJ14" s="19" t="n">
        <v>0</v>
      </c>
      <c r="AK14" s="19" t="n">
        <v>0.0803193478211629</v>
      </c>
      <c r="AL14" s="19"/>
      <c r="AM14" s="19" t="n">
        <v>0.0262523992932088</v>
      </c>
      <c r="AN14" s="19" t="n">
        <v>0.0383815667476096</v>
      </c>
      <c r="AO14" s="19" t="n">
        <v>0.0140188654119584</v>
      </c>
      <c r="AP14" s="19"/>
      <c r="AQ14" s="19" t="n">
        <v>0.0753792506483844</v>
      </c>
      <c r="AR14" s="19" t="n">
        <v>0.0561872771966282</v>
      </c>
      <c r="AS14" s="19" t="n">
        <v>0.0281385272027224</v>
      </c>
      <c r="AT14" s="19" t="n">
        <v>0.0274439187669004</v>
      </c>
      <c r="AU14" s="19" t="n">
        <v>0</v>
      </c>
    </row>
    <row r="15">
      <c r="B15" s="20" t="s">
        <v>245</v>
      </c>
      <c r="C15" s="21" t="n">
        <v>0.00481777499082014</v>
      </c>
      <c r="D15" s="21" t="n">
        <v>0.00464598658923774</v>
      </c>
      <c r="E15" s="21" t="n">
        <v>0.00500641333072985</v>
      </c>
      <c r="F15" s="21"/>
      <c r="G15" s="21" t="n">
        <v>0.00819110568968521</v>
      </c>
      <c r="H15" s="21" t="n">
        <v>0</v>
      </c>
      <c r="I15" s="21" t="n">
        <v>0.00542782540321693</v>
      </c>
      <c r="J15" s="21" t="n">
        <v>0.00512549099538664</v>
      </c>
      <c r="K15" s="21" t="n">
        <v>0.0112006687894838</v>
      </c>
      <c r="L15" s="21" t="n">
        <v>0.00180038478243625</v>
      </c>
      <c r="M15" s="21"/>
      <c r="N15" s="21" t="n">
        <v>0.0075672461127998</v>
      </c>
      <c r="O15" s="21" t="n">
        <v>0.00507941326663679</v>
      </c>
      <c r="P15" s="21" t="n">
        <v>0.00263699427624418</v>
      </c>
      <c r="Q15" s="21" t="n">
        <v>0.00355261942439784</v>
      </c>
      <c r="R15" s="21"/>
      <c r="S15" s="21" t="n">
        <v>0.00800689363518615</v>
      </c>
      <c r="T15" s="21" t="n">
        <v>0.00354875893636434</v>
      </c>
      <c r="U15" s="21" t="n">
        <v>0.0118964333024549</v>
      </c>
      <c r="V15" s="21" t="n">
        <v>0</v>
      </c>
      <c r="W15" s="21" t="n">
        <v>0.00566365965239933</v>
      </c>
      <c r="X15" s="21" t="n">
        <v>0.0043397986407467</v>
      </c>
      <c r="Y15" s="21" t="n">
        <v>0.00429220187771715</v>
      </c>
      <c r="Z15" s="21" t="n">
        <v>0.00833544681960768</v>
      </c>
      <c r="AA15" s="21" t="n">
        <v>0</v>
      </c>
      <c r="AB15" s="21"/>
      <c r="AC15" s="21" t="n">
        <v>0.00556271945669135</v>
      </c>
      <c r="AD15" s="21" t="n">
        <v>0.00451175051293596</v>
      </c>
      <c r="AE15" s="21" t="n">
        <v>0</v>
      </c>
      <c r="AF15" s="21"/>
      <c r="AG15" s="21" t="n">
        <v>0.00192294796570546</v>
      </c>
      <c r="AH15" s="21" t="n">
        <v>0.00493577407229183</v>
      </c>
      <c r="AI15" s="21" t="n">
        <v>0</v>
      </c>
      <c r="AJ15" s="21" t="n">
        <v>0</v>
      </c>
      <c r="AK15" s="21" t="n">
        <v>0.00340782884125995</v>
      </c>
      <c r="AL15" s="21"/>
      <c r="AM15" s="21" t="n">
        <v>0.00186343717799523</v>
      </c>
      <c r="AN15" s="21" t="n">
        <v>0.00357315642013401</v>
      </c>
      <c r="AO15" s="21" t="n">
        <v>0</v>
      </c>
      <c r="AP15" s="21"/>
      <c r="AQ15" s="21" t="n">
        <v>0</v>
      </c>
      <c r="AR15" s="21" t="n">
        <v>0.00523408400962243</v>
      </c>
      <c r="AS15" s="21" t="n">
        <v>0.00673370024573578</v>
      </c>
      <c r="AT15" s="21" t="n">
        <v>0.00423531794797218</v>
      </c>
      <c r="AU15" s="21" t="n">
        <v>0</v>
      </c>
    </row>
    <row r="16">
      <c r="B16" s="18"/>
    </row>
    <row r="17">
      <c r="B17" t="s">
        <v>80</v>
      </c>
    </row>
    <row r="18">
      <c r="B18" t="s">
        <v>81</v>
      </c>
    </row>
    <row r="20">
      <c r="B20"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346</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345</v>
      </c>
      <c r="C9" s="19" t="n">
        <v>0.0734059603325073</v>
      </c>
      <c r="D9" s="19" t="n">
        <v>0.0899420631511178</v>
      </c>
      <c r="E9" s="19" t="n">
        <v>0.0583666391452838</v>
      </c>
      <c r="F9" s="19"/>
      <c r="G9" s="19" t="n">
        <v>0.12731721691308</v>
      </c>
      <c r="H9" s="19" t="n">
        <v>0.136958758491562</v>
      </c>
      <c r="I9" s="19" t="n">
        <v>0.0947392558160758</v>
      </c>
      <c r="J9" s="19" t="n">
        <v>0.0458565695057495</v>
      </c>
      <c r="K9" s="19" t="n">
        <v>0.0497742186534646</v>
      </c>
      <c r="L9" s="19" t="n">
        <v>0.0235667642945954</v>
      </c>
      <c r="M9" s="19"/>
      <c r="N9" s="19" t="n">
        <v>0.0900779712771349</v>
      </c>
      <c r="O9" s="19" t="n">
        <v>0.039535885017861</v>
      </c>
      <c r="P9" s="19" t="n">
        <v>0.0950125644620954</v>
      </c>
      <c r="Q9" s="19" t="n">
        <v>0.0707044478089171</v>
      </c>
      <c r="R9" s="19"/>
      <c r="S9" s="19" t="n">
        <v>0.118899469627763</v>
      </c>
      <c r="T9" s="19" t="n">
        <v>0.0490075904512008</v>
      </c>
      <c r="U9" s="19" t="n">
        <v>0.112910420288092</v>
      </c>
      <c r="V9" s="19" t="n">
        <v>0.0543676600231134</v>
      </c>
      <c r="W9" s="19" t="n">
        <v>0.0526685940183469</v>
      </c>
      <c r="X9" s="19" t="n">
        <v>0.0884846700827104</v>
      </c>
      <c r="Y9" s="19" t="n">
        <v>0.0253095491491624</v>
      </c>
      <c r="Z9" s="19" t="n">
        <v>0.0666630758393334</v>
      </c>
      <c r="AA9" s="19" t="n">
        <v>0.0747634986190419</v>
      </c>
      <c r="AB9" s="19"/>
      <c r="AC9" s="19" t="n">
        <v>0.0626850488610409</v>
      </c>
      <c r="AD9" s="19" t="n">
        <v>0.0754096112908543</v>
      </c>
      <c r="AE9" s="19" t="n">
        <v>0.0870615233219984</v>
      </c>
      <c r="AF9" s="19"/>
      <c r="AG9" s="19" t="n">
        <v>0.06727608450132</v>
      </c>
      <c r="AH9" s="19" t="n">
        <v>0.096492514056777</v>
      </c>
      <c r="AI9" s="19" t="n">
        <v>0.063951516680813</v>
      </c>
      <c r="AJ9" s="19" t="n">
        <v>0.0363949842575215</v>
      </c>
      <c r="AK9" s="19" t="n">
        <v>0.0695057675636886</v>
      </c>
      <c r="AL9" s="19"/>
      <c r="AM9" s="19" t="n">
        <v>0.0722267525849407</v>
      </c>
      <c r="AN9" s="19" t="n">
        <v>0.0989431289982421</v>
      </c>
      <c r="AO9" s="19" t="n">
        <v>0.0731846830703429</v>
      </c>
      <c r="AP9" s="19"/>
      <c r="AQ9" s="19" t="n">
        <v>0.0704871047784909</v>
      </c>
      <c r="AR9" s="19" t="n">
        <v>0.0609965297191424</v>
      </c>
      <c r="AS9" s="19" t="n">
        <v>0.0742475234220488</v>
      </c>
      <c r="AT9" s="19" t="n">
        <v>0.114211457579008</v>
      </c>
      <c r="AU9" s="19" t="n">
        <v>0.286565657515436</v>
      </c>
    </row>
    <row r="10">
      <c r="B10" s="20" t="s">
        <v>173</v>
      </c>
      <c r="C10" s="19" t="n">
        <v>0.216451656282251</v>
      </c>
      <c r="D10" s="19" t="n">
        <v>0.235893811309387</v>
      </c>
      <c r="E10" s="19" t="n">
        <v>0.196946444711609</v>
      </c>
      <c r="F10" s="19"/>
      <c r="G10" s="19" t="n">
        <v>0.346384038741337</v>
      </c>
      <c r="H10" s="19" t="n">
        <v>0.297030705642003</v>
      </c>
      <c r="I10" s="19" t="n">
        <v>0.24105205988597</v>
      </c>
      <c r="J10" s="19" t="n">
        <v>0.19520295230213</v>
      </c>
      <c r="K10" s="19" t="n">
        <v>0.154603796428265</v>
      </c>
      <c r="L10" s="19" t="n">
        <v>0.138987652816558</v>
      </c>
      <c r="M10" s="19"/>
      <c r="N10" s="19" t="n">
        <v>0.251786209979668</v>
      </c>
      <c r="O10" s="19" t="n">
        <v>0.198134880954488</v>
      </c>
      <c r="P10" s="19" t="n">
        <v>0.24211040626159</v>
      </c>
      <c r="Q10" s="19" t="n">
        <v>0.177394138074141</v>
      </c>
      <c r="R10" s="19"/>
      <c r="S10" s="19" t="n">
        <v>0.261210828665573</v>
      </c>
      <c r="T10" s="19" t="n">
        <v>0.192849507893854</v>
      </c>
      <c r="U10" s="19" t="n">
        <v>0.180133978558629</v>
      </c>
      <c r="V10" s="19" t="n">
        <v>0.207682087704618</v>
      </c>
      <c r="W10" s="19" t="n">
        <v>0.214376506830319</v>
      </c>
      <c r="X10" s="19" t="n">
        <v>0.218503948536208</v>
      </c>
      <c r="Y10" s="19" t="n">
        <v>0.222560663761592</v>
      </c>
      <c r="Z10" s="19" t="n">
        <v>0.208161919608726</v>
      </c>
      <c r="AA10" s="19" t="n">
        <v>0.226305584515946</v>
      </c>
      <c r="AB10" s="19"/>
      <c r="AC10" s="19" t="n">
        <v>0.193322007219617</v>
      </c>
      <c r="AD10" s="19" t="n">
        <v>0.220853525030248</v>
      </c>
      <c r="AE10" s="19" t="n">
        <v>0.244367693264915</v>
      </c>
      <c r="AF10" s="19"/>
      <c r="AG10" s="19" t="n">
        <v>0.200197111759782</v>
      </c>
      <c r="AH10" s="19" t="n">
        <v>0.237403751951332</v>
      </c>
      <c r="AI10" s="19" t="n">
        <v>0.202264588291691</v>
      </c>
      <c r="AJ10" s="19" t="n">
        <v>0.280307673487493</v>
      </c>
      <c r="AK10" s="19" t="n">
        <v>0.188177198330796</v>
      </c>
      <c r="AL10" s="19"/>
      <c r="AM10" s="19" t="n">
        <v>0.249740261122254</v>
      </c>
      <c r="AN10" s="19" t="n">
        <v>0.233374766432763</v>
      </c>
      <c r="AO10" s="19" t="n">
        <v>0.20826493557161</v>
      </c>
      <c r="AP10" s="19"/>
      <c r="AQ10" s="19" t="n">
        <v>0.168841685844432</v>
      </c>
      <c r="AR10" s="19" t="n">
        <v>0.182303085469408</v>
      </c>
      <c r="AS10" s="19" t="n">
        <v>0.249220958534459</v>
      </c>
      <c r="AT10" s="19" t="n">
        <v>0.295308241956397</v>
      </c>
      <c r="AU10" s="19" t="n">
        <v>0.196072684382013</v>
      </c>
    </row>
    <row r="11">
      <c r="B11" s="20" t="s">
        <v>174</v>
      </c>
      <c r="C11" s="19" t="n">
        <v>0.635522469409727</v>
      </c>
      <c r="D11" s="19" t="n">
        <v>0.601930879579042</v>
      </c>
      <c r="E11" s="19" t="n">
        <v>0.667401610619175</v>
      </c>
      <c r="F11" s="19"/>
      <c r="G11" s="19" t="n">
        <v>0.451888676395245</v>
      </c>
      <c r="H11" s="19" t="n">
        <v>0.444390293379309</v>
      </c>
      <c r="I11" s="19" t="n">
        <v>0.560724291195079</v>
      </c>
      <c r="J11" s="19" t="n">
        <v>0.68849441644177</v>
      </c>
      <c r="K11" s="19" t="n">
        <v>0.730639309931334</v>
      </c>
      <c r="L11" s="19" t="n">
        <v>0.807509468720026</v>
      </c>
      <c r="M11" s="19"/>
      <c r="N11" s="19" t="n">
        <v>0.596862110185182</v>
      </c>
      <c r="O11" s="19" t="n">
        <v>0.680608054771517</v>
      </c>
      <c r="P11" s="19" t="n">
        <v>0.580974524942215</v>
      </c>
      <c r="Q11" s="19" t="n">
        <v>0.675780357260783</v>
      </c>
      <c r="R11" s="19"/>
      <c r="S11" s="19" t="n">
        <v>0.558068818460177</v>
      </c>
      <c r="T11" s="19" t="n">
        <v>0.696903226509399</v>
      </c>
      <c r="U11" s="19" t="n">
        <v>0.598609153051189</v>
      </c>
      <c r="V11" s="19" t="n">
        <v>0.675881883328917</v>
      </c>
      <c r="W11" s="19" t="n">
        <v>0.690609202029047</v>
      </c>
      <c r="X11" s="19" t="n">
        <v>0.568866613773761</v>
      </c>
      <c r="Y11" s="19" t="n">
        <v>0.688668167467365</v>
      </c>
      <c r="Z11" s="19" t="n">
        <v>0.686131511736612</v>
      </c>
      <c r="AA11" s="19" t="n">
        <v>0.604885764390875</v>
      </c>
      <c r="AB11" s="19"/>
      <c r="AC11" s="19" t="n">
        <v>0.683963192526196</v>
      </c>
      <c r="AD11" s="19" t="n">
        <v>0.624595948809611</v>
      </c>
      <c r="AE11" s="19" t="n">
        <v>0.559759910629451</v>
      </c>
      <c r="AF11" s="19"/>
      <c r="AG11" s="19" t="n">
        <v>0.679599383135406</v>
      </c>
      <c r="AH11" s="19" t="n">
        <v>0.587370053199294</v>
      </c>
      <c r="AI11" s="19" t="n">
        <v>0.681203907435209</v>
      </c>
      <c r="AJ11" s="19" t="n">
        <v>0.597979379654795</v>
      </c>
      <c r="AK11" s="19" t="n">
        <v>0.626515994684608</v>
      </c>
      <c r="AL11" s="19"/>
      <c r="AM11" s="19" t="n">
        <v>0.623177574494794</v>
      </c>
      <c r="AN11" s="19" t="n">
        <v>0.579454947728218</v>
      </c>
      <c r="AO11" s="19" t="n">
        <v>0.657738590108511</v>
      </c>
      <c r="AP11" s="19"/>
      <c r="AQ11" s="19" t="n">
        <v>0.66654304189122</v>
      </c>
      <c r="AR11" s="19" t="n">
        <v>0.701702545663025</v>
      </c>
      <c r="AS11" s="19" t="n">
        <v>0.595749588774677</v>
      </c>
      <c r="AT11" s="19" t="n">
        <v>0.511711500790219</v>
      </c>
      <c r="AU11" s="19" t="n">
        <v>0.477332084333694</v>
      </c>
    </row>
    <row r="12">
      <c r="B12" s="20" t="s">
        <v>88</v>
      </c>
      <c r="C12" s="21" t="n">
        <v>0.0746199139755147</v>
      </c>
      <c r="D12" s="21" t="n">
        <v>0.0722332459604529</v>
      </c>
      <c r="E12" s="21" t="n">
        <v>0.0772853055239313</v>
      </c>
      <c r="F12" s="21"/>
      <c r="G12" s="21" t="n">
        <v>0.0744100679503376</v>
      </c>
      <c r="H12" s="21" t="n">
        <v>0.121620242487126</v>
      </c>
      <c r="I12" s="21" t="n">
        <v>0.103484393102875</v>
      </c>
      <c r="J12" s="21" t="n">
        <v>0.0704460617503507</v>
      </c>
      <c r="K12" s="21" t="n">
        <v>0.0649826749869367</v>
      </c>
      <c r="L12" s="21" t="n">
        <v>0.0299361141688205</v>
      </c>
      <c r="M12" s="21"/>
      <c r="N12" s="21" t="n">
        <v>0.0612737085580154</v>
      </c>
      <c r="O12" s="21" t="n">
        <v>0.0817211792561343</v>
      </c>
      <c r="P12" s="21" t="n">
        <v>0.0819025043341004</v>
      </c>
      <c r="Q12" s="21" t="n">
        <v>0.076121056856159</v>
      </c>
      <c r="R12" s="21"/>
      <c r="S12" s="21" t="n">
        <v>0.0618208832464874</v>
      </c>
      <c r="T12" s="21" t="n">
        <v>0.0612396751455458</v>
      </c>
      <c r="U12" s="21" t="n">
        <v>0.10834644810209</v>
      </c>
      <c r="V12" s="21" t="n">
        <v>0.0620683689433517</v>
      </c>
      <c r="W12" s="21" t="n">
        <v>0.0423456971222873</v>
      </c>
      <c r="X12" s="21" t="n">
        <v>0.124144767607321</v>
      </c>
      <c r="Y12" s="21" t="n">
        <v>0.0634616196218797</v>
      </c>
      <c r="Z12" s="21" t="n">
        <v>0.0390434928153287</v>
      </c>
      <c r="AA12" s="21" t="n">
        <v>0.0940451524741371</v>
      </c>
      <c r="AB12" s="21"/>
      <c r="AC12" s="21" t="n">
        <v>0.0600297513931466</v>
      </c>
      <c r="AD12" s="21" t="n">
        <v>0.0791409148692866</v>
      </c>
      <c r="AE12" s="21" t="n">
        <v>0.108810872783635</v>
      </c>
      <c r="AF12" s="21"/>
      <c r="AG12" s="21" t="n">
        <v>0.052927420603492</v>
      </c>
      <c r="AH12" s="21" t="n">
        <v>0.0787336807925966</v>
      </c>
      <c r="AI12" s="21" t="n">
        <v>0.0525799875922864</v>
      </c>
      <c r="AJ12" s="21" t="n">
        <v>0.08531796260019</v>
      </c>
      <c r="AK12" s="21" t="n">
        <v>0.115801039420908</v>
      </c>
      <c r="AL12" s="21"/>
      <c r="AM12" s="21" t="n">
        <v>0.054855411798011</v>
      </c>
      <c r="AN12" s="21" t="n">
        <v>0.0882271568407769</v>
      </c>
      <c r="AO12" s="21" t="n">
        <v>0.0608117912495362</v>
      </c>
      <c r="AP12" s="21"/>
      <c r="AQ12" s="21" t="n">
        <v>0.0941281674858573</v>
      </c>
      <c r="AR12" s="21" t="n">
        <v>0.0549978391484248</v>
      </c>
      <c r="AS12" s="21" t="n">
        <v>0.0807819292688148</v>
      </c>
      <c r="AT12" s="21" t="n">
        <v>0.0787687996743757</v>
      </c>
      <c r="AU12" s="21" t="n">
        <v>0.0400295737688566</v>
      </c>
    </row>
    <row r="13">
      <c r="B13" s="18"/>
    </row>
    <row r="14">
      <c r="B14" t="s">
        <v>80</v>
      </c>
    </row>
    <row r="15">
      <c r="B15" t="s">
        <v>81</v>
      </c>
    </row>
    <row r="17">
      <c r="B17"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347</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284</v>
      </c>
      <c r="C9" s="19" t="n">
        <v>0.221585675275137</v>
      </c>
      <c r="D9" s="19" t="n">
        <v>0.218315424586093</v>
      </c>
      <c r="E9" s="19" t="n">
        <v>0.223887538737616</v>
      </c>
      <c r="F9" s="19"/>
      <c r="G9" s="19" t="n">
        <v>0.267575258676387</v>
      </c>
      <c r="H9" s="19" t="n">
        <v>0.235611618732809</v>
      </c>
      <c r="I9" s="19" t="n">
        <v>0.25703969809622</v>
      </c>
      <c r="J9" s="19" t="n">
        <v>0.182403567538646</v>
      </c>
      <c r="K9" s="19" t="n">
        <v>0.202648455713728</v>
      </c>
      <c r="L9" s="19" t="n">
        <v>0.206650548563615</v>
      </c>
      <c r="M9" s="19"/>
      <c r="N9" s="19" t="n">
        <v>0.217187375626549</v>
      </c>
      <c r="O9" s="19" t="n">
        <v>0.212575561078588</v>
      </c>
      <c r="P9" s="19" t="n">
        <v>0.225989034326612</v>
      </c>
      <c r="Q9" s="19" t="n">
        <v>0.230585414832623</v>
      </c>
      <c r="R9" s="19"/>
      <c r="S9" s="19" t="n">
        <v>0.225048740942724</v>
      </c>
      <c r="T9" s="19" t="n">
        <v>0.21768309529434</v>
      </c>
      <c r="U9" s="19" t="n">
        <v>0.175723135089851</v>
      </c>
      <c r="V9" s="19" t="n">
        <v>0.194550706700928</v>
      </c>
      <c r="W9" s="19" t="n">
        <v>0.255832912167513</v>
      </c>
      <c r="X9" s="19" t="n">
        <v>0.218338680621129</v>
      </c>
      <c r="Y9" s="19" t="n">
        <v>0.213570934592514</v>
      </c>
      <c r="Z9" s="19" t="n">
        <v>0.234153348857302</v>
      </c>
      <c r="AA9" s="19" t="n">
        <v>0.262400404721024</v>
      </c>
      <c r="AB9" s="19"/>
      <c r="AC9" s="19" t="n">
        <v>0.220317055846559</v>
      </c>
      <c r="AD9" s="19" t="n">
        <v>0.208399963054909</v>
      </c>
      <c r="AE9" s="19" t="n">
        <v>0.27229059742814</v>
      </c>
      <c r="AF9" s="19"/>
      <c r="AG9" s="19" t="n">
        <v>0.260573489973326</v>
      </c>
      <c r="AH9" s="19" t="n">
        <v>0.206782798037253</v>
      </c>
      <c r="AI9" s="19" t="n">
        <v>0.141107365860432</v>
      </c>
      <c r="AJ9" s="19" t="n">
        <v>0.134115838044933</v>
      </c>
      <c r="AK9" s="19" t="n">
        <v>0.22529473386017</v>
      </c>
      <c r="AL9" s="19"/>
      <c r="AM9" s="19" t="n">
        <v>0.271494768891185</v>
      </c>
      <c r="AN9" s="19" t="n">
        <v>0.224085696956082</v>
      </c>
      <c r="AO9" s="19" t="n">
        <v>0.197218521117253</v>
      </c>
      <c r="AP9" s="19"/>
      <c r="AQ9" s="19" t="n">
        <v>0.191176635184652</v>
      </c>
      <c r="AR9" s="19" t="n">
        <v>0.222825056293553</v>
      </c>
      <c r="AS9" s="19" t="n">
        <v>0.22684501092449</v>
      </c>
      <c r="AT9" s="19" t="n">
        <v>0.261401731833392</v>
      </c>
      <c r="AU9" s="19" t="n">
        <v>0.4383575448992</v>
      </c>
    </row>
    <row r="10">
      <c r="B10" s="20" t="s">
        <v>285</v>
      </c>
      <c r="C10" s="19" t="n">
        <v>0.462055825420624</v>
      </c>
      <c r="D10" s="19" t="n">
        <v>0.452631102672255</v>
      </c>
      <c r="E10" s="19" t="n">
        <v>0.471444655745753</v>
      </c>
      <c r="F10" s="19"/>
      <c r="G10" s="19" t="n">
        <v>0.375284590776703</v>
      </c>
      <c r="H10" s="19" t="n">
        <v>0.491784267451283</v>
      </c>
      <c r="I10" s="19" t="n">
        <v>0.423563869009445</v>
      </c>
      <c r="J10" s="19" t="n">
        <v>0.530439266519415</v>
      </c>
      <c r="K10" s="19" t="n">
        <v>0.471500449517634</v>
      </c>
      <c r="L10" s="19" t="n">
        <v>0.451407778145242</v>
      </c>
      <c r="M10" s="19"/>
      <c r="N10" s="19" t="n">
        <v>0.478809150899769</v>
      </c>
      <c r="O10" s="19" t="n">
        <v>0.449193439717726</v>
      </c>
      <c r="P10" s="19" t="n">
        <v>0.499352419026122</v>
      </c>
      <c r="Q10" s="19" t="n">
        <v>0.425819226550471</v>
      </c>
      <c r="R10" s="19"/>
      <c r="S10" s="19" t="n">
        <v>0.468260857398367</v>
      </c>
      <c r="T10" s="19" t="n">
        <v>0.447500642036851</v>
      </c>
      <c r="U10" s="19" t="n">
        <v>0.463148926915978</v>
      </c>
      <c r="V10" s="19" t="n">
        <v>0.500985514529348</v>
      </c>
      <c r="W10" s="19" t="n">
        <v>0.448710228750024</v>
      </c>
      <c r="X10" s="19" t="n">
        <v>0.431851908649064</v>
      </c>
      <c r="Y10" s="19" t="n">
        <v>0.487936990183685</v>
      </c>
      <c r="Z10" s="19" t="n">
        <v>0.455676557710267</v>
      </c>
      <c r="AA10" s="19" t="n">
        <v>0.455152135525006</v>
      </c>
      <c r="AB10" s="19"/>
      <c r="AC10" s="19" t="n">
        <v>0.46977956520846</v>
      </c>
      <c r="AD10" s="19" t="n">
        <v>0.490170763155622</v>
      </c>
      <c r="AE10" s="19" t="n">
        <v>0.395843086909722</v>
      </c>
      <c r="AF10" s="19"/>
      <c r="AG10" s="19" t="n">
        <v>0.482837345785336</v>
      </c>
      <c r="AH10" s="19" t="n">
        <v>0.473856259338282</v>
      </c>
      <c r="AI10" s="19" t="n">
        <v>0.498396453842813</v>
      </c>
      <c r="AJ10" s="19" t="n">
        <v>0.496097679259972</v>
      </c>
      <c r="AK10" s="19" t="n">
        <v>0.390630609022035</v>
      </c>
      <c r="AL10" s="19"/>
      <c r="AM10" s="19" t="n">
        <v>0.473267090085657</v>
      </c>
      <c r="AN10" s="19" t="n">
        <v>0.472614397043629</v>
      </c>
      <c r="AO10" s="19" t="n">
        <v>0.471057619538295</v>
      </c>
      <c r="AP10" s="19"/>
      <c r="AQ10" s="19" t="n">
        <v>0.461430813687773</v>
      </c>
      <c r="AR10" s="19" t="n">
        <v>0.469031365129136</v>
      </c>
      <c r="AS10" s="19" t="n">
        <v>0.478313069621475</v>
      </c>
      <c r="AT10" s="19" t="n">
        <v>0.406024706129492</v>
      </c>
      <c r="AU10" s="19" t="n">
        <v>0.292511988102817</v>
      </c>
    </row>
    <row r="11">
      <c r="B11" s="20" t="s">
        <v>286</v>
      </c>
      <c r="C11" s="19" t="n">
        <v>0.186228866188526</v>
      </c>
      <c r="D11" s="19" t="n">
        <v>0.200235355657357</v>
      </c>
      <c r="E11" s="19" t="n">
        <v>0.17340187737404</v>
      </c>
      <c r="F11" s="19"/>
      <c r="G11" s="19" t="n">
        <v>0.171992364500432</v>
      </c>
      <c r="H11" s="19" t="n">
        <v>0.179384095201452</v>
      </c>
      <c r="I11" s="19" t="n">
        <v>0.203666695491031</v>
      </c>
      <c r="J11" s="19" t="n">
        <v>0.183279149436729</v>
      </c>
      <c r="K11" s="19" t="n">
        <v>0.185461940874455</v>
      </c>
      <c r="L11" s="19" t="n">
        <v>0.188148249058343</v>
      </c>
      <c r="M11" s="19"/>
      <c r="N11" s="19" t="n">
        <v>0.185598720859296</v>
      </c>
      <c r="O11" s="19" t="n">
        <v>0.202807187539179</v>
      </c>
      <c r="P11" s="19" t="n">
        <v>0.155700269274988</v>
      </c>
      <c r="Q11" s="19" t="n">
        <v>0.196702150748832</v>
      </c>
      <c r="R11" s="19"/>
      <c r="S11" s="19" t="n">
        <v>0.182389617278657</v>
      </c>
      <c r="T11" s="19" t="n">
        <v>0.192308799546352</v>
      </c>
      <c r="U11" s="19" t="n">
        <v>0.215624582385897</v>
      </c>
      <c r="V11" s="19" t="n">
        <v>0.171013789528907</v>
      </c>
      <c r="W11" s="19" t="n">
        <v>0.188722828920459</v>
      </c>
      <c r="X11" s="19" t="n">
        <v>0.188906591975137</v>
      </c>
      <c r="Y11" s="19" t="n">
        <v>0.156476843635717</v>
      </c>
      <c r="Z11" s="19" t="n">
        <v>0.200549161392288</v>
      </c>
      <c r="AA11" s="19" t="n">
        <v>0.186333785416528</v>
      </c>
      <c r="AB11" s="19"/>
      <c r="AC11" s="19" t="n">
        <v>0.17914672056048</v>
      </c>
      <c r="AD11" s="19" t="n">
        <v>0.185722610737868</v>
      </c>
      <c r="AE11" s="19" t="n">
        <v>0.205203974111861</v>
      </c>
      <c r="AF11" s="19"/>
      <c r="AG11" s="19" t="n">
        <v>0.155820638998971</v>
      </c>
      <c r="AH11" s="19" t="n">
        <v>0.194057255318058</v>
      </c>
      <c r="AI11" s="19" t="n">
        <v>0.201152166275966</v>
      </c>
      <c r="AJ11" s="19" t="n">
        <v>0.125608247621388</v>
      </c>
      <c r="AK11" s="19" t="n">
        <v>0.242195593752978</v>
      </c>
      <c r="AL11" s="19"/>
      <c r="AM11" s="19" t="n">
        <v>0.180137225404129</v>
      </c>
      <c r="AN11" s="19" t="n">
        <v>0.178946648828793</v>
      </c>
      <c r="AO11" s="19" t="n">
        <v>0.168546322048159</v>
      </c>
      <c r="AP11" s="19"/>
      <c r="AQ11" s="19" t="n">
        <v>0.194775046556937</v>
      </c>
      <c r="AR11" s="19" t="n">
        <v>0.162520924438075</v>
      </c>
      <c r="AS11" s="19" t="n">
        <v>0.185679472205924</v>
      </c>
      <c r="AT11" s="19" t="n">
        <v>0.208584827766653</v>
      </c>
      <c r="AU11" s="19" t="n">
        <v>0.15245487361594</v>
      </c>
    </row>
    <row r="12">
      <c r="B12" s="20" t="s">
        <v>287</v>
      </c>
      <c r="C12" s="19" t="n">
        <v>0.0400546467618339</v>
      </c>
      <c r="D12" s="19" t="n">
        <v>0.0407749729522125</v>
      </c>
      <c r="E12" s="19" t="n">
        <v>0.0387676718005605</v>
      </c>
      <c r="F12" s="19"/>
      <c r="G12" s="19" t="n">
        <v>0.0778858206937522</v>
      </c>
      <c r="H12" s="19" t="n">
        <v>0.0259163645342907</v>
      </c>
      <c r="I12" s="19" t="n">
        <v>0.0241360430513106</v>
      </c>
      <c r="J12" s="19" t="n">
        <v>0.033000162421364</v>
      </c>
      <c r="K12" s="19" t="n">
        <v>0.0458033752977601</v>
      </c>
      <c r="L12" s="19" t="n">
        <v>0.0453832444630318</v>
      </c>
      <c r="M12" s="19"/>
      <c r="N12" s="19" t="n">
        <v>0.0437341163491647</v>
      </c>
      <c r="O12" s="19" t="n">
        <v>0.0470827750442401</v>
      </c>
      <c r="P12" s="19" t="n">
        <v>0.0330574636423758</v>
      </c>
      <c r="Q12" s="19" t="n">
        <v>0.0353956868435145</v>
      </c>
      <c r="R12" s="19"/>
      <c r="S12" s="19" t="n">
        <v>0.0436071255508545</v>
      </c>
      <c r="T12" s="19" t="n">
        <v>0.0667126136508314</v>
      </c>
      <c r="U12" s="19" t="n">
        <v>0.0401184724662006</v>
      </c>
      <c r="V12" s="19" t="n">
        <v>0.0307037668903342</v>
      </c>
      <c r="W12" s="19" t="n">
        <v>0.0259769030934819</v>
      </c>
      <c r="X12" s="19" t="n">
        <v>0.0247896701119907</v>
      </c>
      <c r="Y12" s="19" t="n">
        <v>0.0530744045904852</v>
      </c>
      <c r="Z12" s="19" t="n">
        <v>0.0160174627505465</v>
      </c>
      <c r="AA12" s="19" t="n">
        <v>0.0310843569458996</v>
      </c>
      <c r="AB12" s="19"/>
      <c r="AC12" s="19" t="n">
        <v>0.0424128028017339</v>
      </c>
      <c r="AD12" s="19" t="n">
        <v>0.0382932097905763</v>
      </c>
      <c r="AE12" s="19" t="n">
        <v>0.0303728282985535</v>
      </c>
      <c r="AF12" s="19"/>
      <c r="AG12" s="19" t="n">
        <v>0.0270964458696225</v>
      </c>
      <c r="AH12" s="19" t="n">
        <v>0.042641810639133</v>
      </c>
      <c r="AI12" s="19" t="n">
        <v>0.0495305830173172</v>
      </c>
      <c r="AJ12" s="19" t="n">
        <v>0.136105125711679</v>
      </c>
      <c r="AK12" s="19" t="n">
        <v>0.0398253924299888</v>
      </c>
      <c r="AL12" s="19"/>
      <c r="AM12" s="19" t="n">
        <v>0.0190973101793553</v>
      </c>
      <c r="AN12" s="19" t="n">
        <v>0.0478473302616472</v>
      </c>
      <c r="AO12" s="19" t="n">
        <v>0.0773902651538687</v>
      </c>
      <c r="AP12" s="19"/>
      <c r="AQ12" s="19" t="n">
        <v>0.0421082195923165</v>
      </c>
      <c r="AR12" s="19" t="n">
        <v>0.0444390046265824</v>
      </c>
      <c r="AS12" s="19" t="n">
        <v>0.0347308765815679</v>
      </c>
      <c r="AT12" s="19" t="n">
        <v>0.0476273112935758</v>
      </c>
      <c r="AU12" s="19" t="n">
        <v>0.0726891636273102</v>
      </c>
    </row>
    <row r="13">
      <c r="B13" s="20" t="s">
        <v>288</v>
      </c>
      <c r="C13" s="19" t="n">
        <v>0.0166565774897955</v>
      </c>
      <c r="D13" s="19" t="n">
        <v>0.0171413291422121</v>
      </c>
      <c r="E13" s="19" t="n">
        <v>0.016299917709957</v>
      </c>
      <c r="F13" s="19"/>
      <c r="G13" s="19" t="n">
        <v>0.0593442527187759</v>
      </c>
      <c r="H13" s="19" t="n">
        <v>0.011536165143804</v>
      </c>
      <c r="I13" s="19" t="n">
        <v>0.00508815585990186</v>
      </c>
      <c r="J13" s="19" t="n">
        <v>0.011384539507428</v>
      </c>
      <c r="K13" s="19" t="n">
        <v>0.018177151905621</v>
      </c>
      <c r="L13" s="19" t="n">
        <v>0.0117958192929497</v>
      </c>
      <c r="M13" s="19"/>
      <c r="N13" s="19" t="n">
        <v>0.0161141158003292</v>
      </c>
      <c r="O13" s="19" t="n">
        <v>0.0169798003504938</v>
      </c>
      <c r="P13" s="19" t="n">
        <v>0.021596905612665</v>
      </c>
      <c r="Q13" s="19" t="n">
        <v>0.0127580280753236</v>
      </c>
      <c r="R13" s="19"/>
      <c r="S13" s="19" t="n">
        <v>0.0110345344027232</v>
      </c>
      <c r="T13" s="19" t="n">
        <v>0.0222470899602912</v>
      </c>
      <c r="U13" s="19" t="n">
        <v>0.0039475605571474</v>
      </c>
      <c r="V13" s="19" t="n">
        <v>0</v>
      </c>
      <c r="W13" s="19" t="n">
        <v>0.0217478288434442</v>
      </c>
      <c r="X13" s="19" t="n">
        <v>0.0271860060791107</v>
      </c>
      <c r="Y13" s="19" t="n">
        <v>0.0385757060272378</v>
      </c>
      <c r="Z13" s="19" t="n">
        <v>0.0201197110853748</v>
      </c>
      <c r="AA13" s="19" t="n">
        <v>0.0107626941711037</v>
      </c>
      <c r="AB13" s="19"/>
      <c r="AC13" s="19" t="n">
        <v>0.0154448975534078</v>
      </c>
      <c r="AD13" s="19" t="n">
        <v>0.0142413884108213</v>
      </c>
      <c r="AE13" s="19" t="n">
        <v>0.0118173458459871</v>
      </c>
      <c r="AF13" s="19"/>
      <c r="AG13" s="19" t="n">
        <v>0.0107489859449744</v>
      </c>
      <c r="AH13" s="19" t="n">
        <v>0.0258100258291615</v>
      </c>
      <c r="AI13" s="19" t="n">
        <v>0.0111703741993863</v>
      </c>
      <c r="AJ13" s="19" t="n">
        <v>0.0337120479877514</v>
      </c>
      <c r="AK13" s="19" t="n">
        <v>0.00748768345620187</v>
      </c>
      <c r="AL13" s="19"/>
      <c r="AM13" s="19" t="n">
        <v>0.00477803210467069</v>
      </c>
      <c r="AN13" s="19" t="n">
        <v>0.0235975423392833</v>
      </c>
      <c r="AO13" s="19" t="n">
        <v>0.0178955542491131</v>
      </c>
      <c r="AP13" s="19"/>
      <c r="AQ13" s="19" t="n">
        <v>0.0149220257037021</v>
      </c>
      <c r="AR13" s="19" t="n">
        <v>0.0212340351578544</v>
      </c>
      <c r="AS13" s="19" t="n">
        <v>0.0186030332300154</v>
      </c>
      <c r="AT13" s="19" t="n">
        <v>0.0153687124324625</v>
      </c>
      <c r="AU13" s="19" t="n">
        <v>0</v>
      </c>
    </row>
    <row r="14">
      <c r="B14" s="20" t="s">
        <v>88</v>
      </c>
      <c r="C14" s="19" t="n">
        <v>0.0734184088640824</v>
      </c>
      <c r="D14" s="19" t="n">
        <v>0.0709018149898707</v>
      </c>
      <c r="E14" s="19" t="n">
        <v>0.0761983386320736</v>
      </c>
      <c r="F14" s="19"/>
      <c r="G14" s="19" t="n">
        <v>0.0479177126339497</v>
      </c>
      <c r="H14" s="19" t="n">
        <v>0.0557674889363623</v>
      </c>
      <c r="I14" s="19" t="n">
        <v>0.0865055384920916</v>
      </c>
      <c r="J14" s="19" t="n">
        <v>0.0594933145764186</v>
      </c>
      <c r="K14" s="19" t="n">
        <v>0.0764086266908018</v>
      </c>
      <c r="L14" s="19" t="n">
        <v>0.0966143604768185</v>
      </c>
      <c r="M14" s="19"/>
      <c r="N14" s="19" t="n">
        <v>0.0585565204648924</v>
      </c>
      <c r="O14" s="19" t="n">
        <v>0.0713612362697722</v>
      </c>
      <c r="P14" s="19" t="n">
        <v>0.064303908117238</v>
      </c>
      <c r="Q14" s="19" t="n">
        <v>0.0987394929492366</v>
      </c>
      <c r="R14" s="19"/>
      <c r="S14" s="19" t="n">
        <v>0.0696591244266736</v>
      </c>
      <c r="T14" s="19" t="n">
        <v>0.0535477595113346</v>
      </c>
      <c r="U14" s="19" t="n">
        <v>0.101437322584926</v>
      </c>
      <c r="V14" s="19" t="n">
        <v>0.102746222350483</v>
      </c>
      <c r="W14" s="19" t="n">
        <v>0.0590092982250784</v>
      </c>
      <c r="X14" s="19" t="n">
        <v>0.108927142563568</v>
      </c>
      <c r="Y14" s="19" t="n">
        <v>0.0503651209703608</v>
      </c>
      <c r="Z14" s="19" t="n">
        <v>0.0734837582042209</v>
      </c>
      <c r="AA14" s="19" t="n">
        <v>0.0542666232204379</v>
      </c>
      <c r="AB14" s="19"/>
      <c r="AC14" s="19" t="n">
        <v>0.0728989580293592</v>
      </c>
      <c r="AD14" s="19" t="n">
        <v>0.063172064850203</v>
      </c>
      <c r="AE14" s="19" t="n">
        <v>0.0844721674057365</v>
      </c>
      <c r="AF14" s="19"/>
      <c r="AG14" s="19" t="n">
        <v>0.0629230934277705</v>
      </c>
      <c r="AH14" s="19" t="n">
        <v>0.0568518508381121</v>
      </c>
      <c r="AI14" s="19" t="n">
        <v>0.0986430568040857</v>
      </c>
      <c r="AJ14" s="19" t="n">
        <v>0.0743610613742769</v>
      </c>
      <c r="AK14" s="19" t="n">
        <v>0.0945659874786266</v>
      </c>
      <c r="AL14" s="19"/>
      <c r="AM14" s="19" t="n">
        <v>0.0512255733350022</v>
      </c>
      <c r="AN14" s="19" t="n">
        <v>0.0529083845705658</v>
      </c>
      <c r="AO14" s="19" t="n">
        <v>0.067891717893311</v>
      </c>
      <c r="AP14" s="19"/>
      <c r="AQ14" s="19" t="n">
        <v>0.095587259274619</v>
      </c>
      <c r="AR14" s="19" t="n">
        <v>0.0799496143547995</v>
      </c>
      <c r="AS14" s="19" t="n">
        <v>0.0558285374365278</v>
      </c>
      <c r="AT14" s="19" t="n">
        <v>0.0609927105444242</v>
      </c>
      <c r="AU14" s="19" t="n">
        <v>0.0439864297547327</v>
      </c>
    </row>
    <row r="15">
      <c r="B15" s="20" t="s">
        <v>289</v>
      </c>
      <c r="C15" s="23" t="n">
        <v>0.683641500695762</v>
      </c>
      <c r="D15" s="23" t="n">
        <v>0.670946527258348</v>
      </c>
      <c r="E15" s="23" t="n">
        <v>0.695332194483369</v>
      </c>
      <c r="F15" s="23"/>
      <c r="G15" s="23" t="n">
        <v>0.642859849453091</v>
      </c>
      <c r="H15" s="23" t="n">
        <v>0.727395886184091</v>
      </c>
      <c r="I15" s="23" t="n">
        <v>0.680603567105664</v>
      </c>
      <c r="J15" s="23" t="n">
        <v>0.712842834058061</v>
      </c>
      <c r="K15" s="23" t="n">
        <v>0.674148905231362</v>
      </c>
      <c r="L15" s="23" t="n">
        <v>0.658058326708857</v>
      </c>
      <c r="M15" s="23"/>
      <c r="N15" s="23" t="n">
        <v>0.695996526526317</v>
      </c>
      <c r="O15" s="23" t="n">
        <v>0.661769000796315</v>
      </c>
      <c r="P15" s="23" t="n">
        <v>0.725341453352733</v>
      </c>
      <c r="Q15" s="23" t="n">
        <v>0.656404641383094</v>
      </c>
      <c r="R15" s="23"/>
      <c r="S15" s="23" t="n">
        <v>0.693309598341092</v>
      </c>
      <c r="T15" s="23" t="n">
        <v>0.665183737331191</v>
      </c>
      <c r="U15" s="23" t="n">
        <v>0.638872062005828</v>
      </c>
      <c r="V15" s="23" t="n">
        <v>0.695536221230277</v>
      </c>
      <c r="W15" s="23" t="n">
        <v>0.704543140917536</v>
      </c>
      <c r="X15" s="23" t="n">
        <v>0.650190589270194</v>
      </c>
      <c r="Y15" s="23" t="n">
        <v>0.701507924776199</v>
      </c>
      <c r="Z15" s="23" t="n">
        <v>0.68982990656757</v>
      </c>
      <c r="AA15" s="23" t="n">
        <v>0.717552540246031</v>
      </c>
      <c r="AB15" s="23"/>
      <c r="AC15" s="23" t="n">
        <v>0.690096621055019</v>
      </c>
      <c r="AD15" s="23" t="n">
        <v>0.698570726210532</v>
      </c>
      <c r="AE15" s="23" t="n">
        <v>0.668133684337862</v>
      </c>
      <c r="AF15" s="23"/>
      <c r="AG15" s="23" t="n">
        <v>0.743410835758662</v>
      </c>
      <c r="AH15" s="23" t="n">
        <v>0.680639057375535</v>
      </c>
      <c r="AI15" s="23" t="n">
        <v>0.639503819703245</v>
      </c>
      <c r="AJ15" s="23" t="n">
        <v>0.630213517304904</v>
      </c>
      <c r="AK15" s="23" t="n">
        <v>0.615925342882205</v>
      </c>
      <c r="AL15" s="23"/>
      <c r="AM15" s="23" t="n">
        <v>0.744761858976842</v>
      </c>
      <c r="AN15" s="23" t="n">
        <v>0.696700093999711</v>
      </c>
      <c r="AO15" s="23" t="n">
        <v>0.668276140655548</v>
      </c>
      <c r="AP15" s="23"/>
      <c r="AQ15" s="23" t="n">
        <v>0.652607448872425</v>
      </c>
      <c r="AR15" s="23" t="n">
        <v>0.691856421422689</v>
      </c>
      <c r="AS15" s="23" t="n">
        <v>0.705158080545965</v>
      </c>
      <c r="AT15" s="23" t="n">
        <v>0.667426437962884</v>
      </c>
      <c r="AU15" s="23" t="n">
        <v>0.730869533002017</v>
      </c>
    </row>
    <row r="16">
      <c r="B16" s="20" t="s">
        <v>290</v>
      </c>
      <c r="C16" s="23" t="n">
        <v>0.0567112242516294</v>
      </c>
      <c r="D16" s="23" t="n">
        <v>0.0579163020944246</v>
      </c>
      <c r="E16" s="23" t="n">
        <v>0.0550675895105175</v>
      </c>
      <c r="F16" s="23"/>
      <c r="G16" s="23" t="n">
        <v>0.137230073412528</v>
      </c>
      <c r="H16" s="23" t="n">
        <v>0.0374525296780947</v>
      </c>
      <c r="I16" s="23" t="n">
        <v>0.0292241989112124</v>
      </c>
      <c r="J16" s="23" t="n">
        <v>0.044384701928792</v>
      </c>
      <c r="K16" s="23" t="n">
        <v>0.0639805272033811</v>
      </c>
      <c r="L16" s="23" t="n">
        <v>0.0571790637559814</v>
      </c>
      <c r="M16" s="23"/>
      <c r="N16" s="23" t="n">
        <v>0.059848232149494</v>
      </c>
      <c r="O16" s="23" t="n">
        <v>0.0640625753947339</v>
      </c>
      <c r="P16" s="23" t="n">
        <v>0.0546543692550409</v>
      </c>
      <c r="Q16" s="23" t="n">
        <v>0.0481537149188381</v>
      </c>
      <c r="R16" s="23"/>
      <c r="S16" s="23" t="n">
        <v>0.0546416599535777</v>
      </c>
      <c r="T16" s="23" t="n">
        <v>0.0889597036111226</v>
      </c>
      <c r="U16" s="23" t="n">
        <v>0.044066033023348</v>
      </c>
      <c r="V16" s="23" t="n">
        <v>0.0307037668903342</v>
      </c>
      <c r="W16" s="23" t="n">
        <v>0.0477247319369261</v>
      </c>
      <c r="X16" s="23" t="n">
        <v>0.0519756761911014</v>
      </c>
      <c r="Y16" s="23" t="n">
        <v>0.091650110617723</v>
      </c>
      <c r="Z16" s="23" t="n">
        <v>0.0361371738359212</v>
      </c>
      <c r="AA16" s="23" t="n">
        <v>0.0418470511170034</v>
      </c>
      <c r="AB16" s="23"/>
      <c r="AC16" s="23" t="n">
        <v>0.0578577003551417</v>
      </c>
      <c r="AD16" s="23" t="n">
        <v>0.0525345982013976</v>
      </c>
      <c r="AE16" s="23" t="n">
        <v>0.0421901741445406</v>
      </c>
      <c r="AF16" s="23"/>
      <c r="AG16" s="23" t="n">
        <v>0.0378454318145969</v>
      </c>
      <c r="AH16" s="23" t="n">
        <v>0.0684518364682946</v>
      </c>
      <c r="AI16" s="23" t="n">
        <v>0.0607009572167035</v>
      </c>
      <c r="AJ16" s="23" t="n">
        <v>0.169817173699431</v>
      </c>
      <c r="AK16" s="23" t="n">
        <v>0.0473130758861906</v>
      </c>
      <c r="AL16" s="23"/>
      <c r="AM16" s="23" t="n">
        <v>0.023875342284026</v>
      </c>
      <c r="AN16" s="23" t="n">
        <v>0.0714448726009305</v>
      </c>
      <c r="AO16" s="23" t="n">
        <v>0.0952858194029819</v>
      </c>
      <c r="AP16" s="23"/>
      <c r="AQ16" s="23" t="n">
        <v>0.0570302452960187</v>
      </c>
      <c r="AR16" s="23" t="n">
        <v>0.0656730397844369</v>
      </c>
      <c r="AS16" s="23" t="n">
        <v>0.0533339098115833</v>
      </c>
      <c r="AT16" s="23" t="n">
        <v>0.0629960237260383</v>
      </c>
      <c r="AU16" s="23" t="n">
        <v>0.0726891636273102</v>
      </c>
    </row>
    <row r="17">
      <c r="B17" s="20" t="s">
        <v>101</v>
      </c>
      <c r="C17" s="24" t="n">
        <v>0.626930276444132</v>
      </c>
      <c r="D17" s="24" t="n">
        <v>0.613030225163923</v>
      </c>
      <c r="E17" s="24" t="n">
        <v>0.640264604972851</v>
      </c>
      <c r="F17" s="24"/>
      <c r="G17" s="24" t="n">
        <v>0.505629776040563</v>
      </c>
      <c r="H17" s="24" t="n">
        <v>0.689943356505997</v>
      </c>
      <c r="I17" s="24" t="n">
        <v>0.651379368194452</v>
      </c>
      <c r="J17" s="24" t="n">
        <v>0.668458132129269</v>
      </c>
      <c r="K17" s="24" t="n">
        <v>0.610168378027981</v>
      </c>
      <c r="L17" s="24" t="n">
        <v>0.600879262952875</v>
      </c>
      <c r="M17" s="24"/>
      <c r="N17" s="24" t="n">
        <v>0.636148294376824</v>
      </c>
      <c r="O17" s="24" t="n">
        <v>0.597706425401581</v>
      </c>
      <c r="P17" s="24" t="n">
        <v>0.670687084097693</v>
      </c>
      <c r="Q17" s="24" t="n">
        <v>0.608250926464256</v>
      </c>
      <c r="R17" s="24"/>
      <c r="S17" s="24" t="n">
        <v>0.638667938387514</v>
      </c>
      <c r="T17" s="24" t="n">
        <v>0.576224033720068</v>
      </c>
      <c r="U17" s="24" t="n">
        <v>0.59480602898248</v>
      </c>
      <c r="V17" s="24" t="n">
        <v>0.664832454339942</v>
      </c>
      <c r="W17" s="24" t="n">
        <v>0.65681840898061</v>
      </c>
      <c r="X17" s="24" t="n">
        <v>0.598214913079092</v>
      </c>
      <c r="Y17" s="24" t="n">
        <v>0.609857814158477</v>
      </c>
      <c r="Z17" s="24" t="n">
        <v>0.653692732731648</v>
      </c>
      <c r="AA17" s="24" t="n">
        <v>0.675705489129027</v>
      </c>
      <c r="AB17" s="24"/>
      <c r="AC17" s="24" t="n">
        <v>0.632238920699877</v>
      </c>
      <c r="AD17" s="24" t="n">
        <v>0.646036128009134</v>
      </c>
      <c r="AE17" s="24" t="n">
        <v>0.625943510193321</v>
      </c>
      <c r="AF17" s="24"/>
      <c r="AG17" s="24" t="n">
        <v>0.705565403944065</v>
      </c>
      <c r="AH17" s="24" t="n">
        <v>0.612187220907241</v>
      </c>
      <c r="AI17" s="24" t="n">
        <v>0.578802862486541</v>
      </c>
      <c r="AJ17" s="24" t="n">
        <v>0.460396343605474</v>
      </c>
      <c r="AK17" s="24" t="n">
        <v>0.568612266996014</v>
      </c>
      <c r="AL17" s="24"/>
      <c r="AM17" s="24" t="n">
        <v>0.720886516692816</v>
      </c>
      <c r="AN17" s="24" t="n">
        <v>0.62525522139878</v>
      </c>
      <c r="AO17" s="24" t="n">
        <v>0.572990321252566</v>
      </c>
      <c r="AP17" s="24"/>
      <c r="AQ17" s="24" t="n">
        <v>0.595577203576406</v>
      </c>
      <c r="AR17" s="24" t="n">
        <v>0.626183381638252</v>
      </c>
      <c r="AS17" s="24" t="n">
        <v>0.651824170734382</v>
      </c>
      <c r="AT17" s="24" t="n">
        <v>0.604430414236846</v>
      </c>
      <c r="AU17" s="24" t="n">
        <v>0.658180369374707</v>
      </c>
    </row>
    <row r="18">
      <c r="B18" s="18"/>
    </row>
    <row r="19">
      <c r="B19" t="s">
        <v>80</v>
      </c>
    </row>
    <row r="20">
      <c r="B20" t="s">
        <v>81</v>
      </c>
    </row>
    <row r="22">
      <c r="B22"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2.21" hidden="0" customWidth="1"/>
    <col min="19" max="19" width="10.71" hidden="0" customWidth="1"/>
    <col min="20" max="20" width="10.71" hidden="0" customWidth="1"/>
    <col min="21" max="21" width="10.71" hidden="0" customWidth="1"/>
    <col min="22" max="22" width="10.71" hidden="0" customWidth="1"/>
    <col min="23" max="23" width="10.71" hidden="0" customWidth="1"/>
    <col min="24" max="24" width="10.71" hidden="0" customWidth="1"/>
    <col min="25" max="25" width="10.71" hidden="0" customWidth="1"/>
    <col min="26" max="26" width="10.71" hidden="0" customWidth="1"/>
    <col min="27" max="27" width="10.71" hidden="0" customWidth="1"/>
    <col min="28" max="28" width="2.21" hidden="0" customWidth="1"/>
    <col min="29" max="29" width="10.71" hidden="0" customWidth="1"/>
    <col min="30" max="30" width="10.71" hidden="0" customWidth="1"/>
    <col min="31" max="31" width="10.71" hidden="0" customWidth="1"/>
    <col min="32" max="32" width="2.21" hidden="0" customWidth="1"/>
    <col min="33" max="33" width="10.71" hidden="0" customWidth="1"/>
    <col min="34" max="34" width="10.71" hidden="0" customWidth="1"/>
    <col min="35" max="35" width="10.71" hidden="0" customWidth="1"/>
    <col min="36" max="36" width="10.71" hidden="0" customWidth="1"/>
    <col min="37" max="37" width="10.71" hidden="0" customWidth="1"/>
    <col min="38" max="38" width="2.21" hidden="0" customWidth="1"/>
    <col min="39" max="39" width="10.71" hidden="0" customWidth="1"/>
    <col min="40" max="40" width="10.71" hidden="0" customWidth="1"/>
    <col min="41" max="41" width="10.71" hidden="0" customWidth="1"/>
    <col min="42" max="42" width="2.2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353</v>
      </c>
    </row>
    <row r="5" ht="30" customHeight="1">
      <c r="B5" s="17"/>
      <c r="C5" s="17"/>
      <c r="D5" s="17" t="s">
        <v>53</v>
      </c>
      <c r="E5" s="17"/>
      <c r="F5" s="17"/>
      <c r="G5" s="17" t="s">
        <v>54</v>
      </c>
      <c r="H5" s="17"/>
      <c r="I5" s="17"/>
      <c r="J5" s="17"/>
      <c r="K5" s="17"/>
      <c r="L5" s="17"/>
      <c r="M5" s="17"/>
      <c r="N5" s="17" t="s">
        <v>55</v>
      </c>
      <c r="O5" s="17"/>
      <c r="P5" s="17"/>
      <c r="Q5" s="17"/>
      <c r="R5" s="17"/>
      <c r="S5" s="17" t="s">
        <v>56</v>
      </c>
      <c r="T5" s="17"/>
      <c r="U5" s="17"/>
      <c r="V5" s="17"/>
      <c r="W5" s="17"/>
      <c r="X5" s="17"/>
      <c r="Y5" s="17"/>
      <c r="Z5" s="17"/>
      <c r="AA5" s="17"/>
      <c r="AB5" s="17"/>
      <c r="AC5" s="17" t="s">
        <v>57</v>
      </c>
      <c r="AD5" s="17"/>
      <c r="AE5" s="17"/>
      <c r="AF5" s="17"/>
      <c r="AG5" s="17" t="s">
        <v>58</v>
      </c>
      <c r="AH5" s="17"/>
      <c r="AI5" s="17"/>
      <c r="AJ5" s="17"/>
      <c r="AK5" s="17"/>
      <c r="AL5" s="17"/>
      <c r="AM5" s="17" t="s">
        <v>59</v>
      </c>
      <c r="AN5" s="17"/>
      <c r="AO5" s="17"/>
      <c r="AP5" s="17"/>
      <c r="AQ5" s="17" t="s">
        <v>60</v>
      </c>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S6" s="13" t="s">
        <v>31</v>
      </c>
      <c r="T6" s="13" t="s">
        <v>32</v>
      </c>
      <c r="U6" s="13" t="s">
        <v>33</v>
      </c>
      <c r="V6" s="13" t="s">
        <v>34</v>
      </c>
      <c r="W6" s="13" t="s">
        <v>35</v>
      </c>
      <c r="X6" s="13" t="s">
        <v>36</v>
      </c>
      <c r="Y6" s="13" t="s">
        <v>37</v>
      </c>
      <c r="Z6" s="13" t="s">
        <v>38</v>
      </c>
      <c r="AA6" s="13" t="s">
        <v>39</v>
      </c>
      <c r="AC6" s="13" t="s">
        <v>40</v>
      </c>
      <c r="AD6" s="13" t="s">
        <v>41</v>
      </c>
      <c r="AE6" s="13" t="s">
        <v>42</v>
      </c>
      <c r="AG6" s="13" t="s">
        <v>43</v>
      </c>
      <c r="AH6" s="13" t="s">
        <v>44</v>
      </c>
      <c r="AI6" s="13" t="s">
        <v>45</v>
      </c>
      <c r="AJ6" s="13" t="s">
        <v>46</v>
      </c>
      <c r="AK6" s="13" t="s">
        <v>42</v>
      </c>
      <c r="AM6" s="13" t="s">
        <v>43</v>
      </c>
      <c r="AN6" s="13" t="s">
        <v>44</v>
      </c>
      <c r="AO6" s="13" t="s">
        <v>47</v>
      </c>
      <c r="AQ6" s="13" t="s">
        <v>48</v>
      </c>
      <c r="AR6" s="13" t="s">
        <v>49</v>
      </c>
      <c r="AS6" s="13" t="s">
        <v>50</v>
      </c>
      <c r="AT6" s="13" t="s">
        <v>51</v>
      </c>
      <c r="AU6" s="13" t="s">
        <v>52</v>
      </c>
    </row>
    <row r="7" ht="30" customHeight="1">
      <c r="B7" s="11" t="s">
        <v>19</v>
      </c>
      <c r="C7" s="11" t="n">
        <v>2007</v>
      </c>
      <c r="D7" s="11" t="n">
        <v>973</v>
      </c>
      <c r="E7" s="11" t="n">
        <v>1028</v>
      </c>
      <c r="F7" s="11"/>
      <c r="G7" s="11" t="n">
        <v>242</v>
      </c>
      <c r="H7" s="11" t="n">
        <v>228</v>
      </c>
      <c r="I7" s="11" t="n">
        <v>365</v>
      </c>
      <c r="J7" s="11" t="n">
        <v>371</v>
      </c>
      <c r="K7" s="11" t="n">
        <v>325</v>
      </c>
      <c r="L7" s="11" t="n">
        <v>476</v>
      </c>
      <c r="M7" s="11"/>
      <c r="N7" s="11" t="n">
        <v>612</v>
      </c>
      <c r="O7" s="11" t="n">
        <v>546</v>
      </c>
      <c r="P7" s="11" t="n">
        <v>382</v>
      </c>
      <c r="Q7" s="11" t="n">
        <v>461</v>
      </c>
      <c r="R7" s="11"/>
      <c r="S7" s="11" t="n">
        <v>346</v>
      </c>
      <c r="T7" s="11" t="n">
        <v>346</v>
      </c>
      <c r="U7" s="11" t="n">
        <v>200</v>
      </c>
      <c r="V7" s="11" t="n">
        <v>232</v>
      </c>
      <c r="W7" s="11" t="n">
        <v>183</v>
      </c>
      <c r="X7" s="11" t="n">
        <v>212</v>
      </c>
      <c r="Y7" s="11" t="n">
        <v>201</v>
      </c>
      <c r="Z7" s="11" t="n">
        <v>113</v>
      </c>
      <c r="AA7" s="11" t="n">
        <v>174</v>
      </c>
      <c r="AB7" s="11"/>
      <c r="AC7" s="11" t="n">
        <v>776</v>
      </c>
      <c r="AD7" s="11" t="n">
        <v>804</v>
      </c>
      <c r="AE7" s="11" t="n">
        <v>263</v>
      </c>
      <c r="AF7" s="11"/>
      <c r="AG7" s="11" t="n">
        <v>828</v>
      </c>
      <c r="AH7" s="11" t="n">
        <v>542</v>
      </c>
      <c r="AI7" s="11" t="n">
        <v>136</v>
      </c>
      <c r="AJ7" s="11" t="n">
        <v>29</v>
      </c>
      <c r="AK7" s="11" t="n">
        <v>257</v>
      </c>
      <c r="AL7" s="11"/>
      <c r="AM7" s="11" t="n">
        <v>459</v>
      </c>
      <c r="AN7" s="11" t="n">
        <v>675</v>
      </c>
      <c r="AO7" s="11" t="n">
        <v>135</v>
      </c>
      <c r="AP7" s="11"/>
      <c r="AQ7" s="11" t="n">
        <v>445</v>
      </c>
      <c r="AR7" s="11" t="n">
        <v>467</v>
      </c>
      <c r="AS7" s="11" t="n">
        <v>539</v>
      </c>
      <c r="AT7" s="11" t="n">
        <v>260</v>
      </c>
      <c r="AU7" s="11" t="n">
        <v>25</v>
      </c>
    </row>
    <row r="8" ht="30" customHeight="1">
      <c r="B8" s="12" t="s">
        <v>20</v>
      </c>
      <c r="C8" s="12" t="n">
        <v>2007</v>
      </c>
      <c r="D8" s="12" t="n">
        <v>967</v>
      </c>
      <c r="E8" s="12" t="n">
        <v>1034</v>
      </c>
      <c r="F8" s="12"/>
      <c r="G8" s="12" t="n">
        <v>213</v>
      </c>
      <c r="H8" s="12" t="n">
        <v>342</v>
      </c>
      <c r="I8" s="12" t="n">
        <v>327</v>
      </c>
      <c r="J8" s="12" t="n">
        <v>335</v>
      </c>
      <c r="K8" s="12" t="n">
        <v>320</v>
      </c>
      <c r="L8" s="12" t="n">
        <v>470</v>
      </c>
      <c r="M8" s="12"/>
      <c r="N8" s="12" t="n">
        <v>540</v>
      </c>
      <c r="O8" s="12" t="n">
        <v>521</v>
      </c>
      <c r="P8" s="12" t="n">
        <v>440</v>
      </c>
      <c r="Q8" s="12" t="n">
        <v>500</v>
      </c>
      <c r="R8" s="12"/>
      <c r="S8" s="12" t="n">
        <v>314</v>
      </c>
      <c r="T8" s="12" t="n">
        <v>327</v>
      </c>
      <c r="U8" s="12" t="n">
        <v>205</v>
      </c>
      <c r="V8" s="12" t="n">
        <v>221</v>
      </c>
      <c r="W8" s="12" t="n">
        <v>174</v>
      </c>
      <c r="X8" s="12" t="n">
        <v>211</v>
      </c>
      <c r="Y8" s="12" t="n">
        <v>197</v>
      </c>
      <c r="Z8" s="12" t="n">
        <v>97</v>
      </c>
      <c r="AA8" s="12" t="n">
        <v>261</v>
      </c>
      <c r="AB8" s="12"/>
      <c r="AC8" s="12" t="n">
        <v>777</v>
      </c>
      <c r="AD8" s="12" t="n">
        <v>798</v>
      </c>
      <c r="AE8" s="12" t="n">
        <v>282</v>
      </c>
      <c r="AF8" s="12"/>
      <c r="AG8" s="12" t="n">
        <v>815</v>
      </c>
      <c r="AH8" s="12" t="n">
        <v>555</v>
      </c>
      <c r="AI8" s="12" t="n">
        <v>127</v>
      </c>
      <c r="AJ8" s="12" t="n">
        <v>28</v>
      </c>
      <c r="AK8" s="12" t="n">
        <v>269</v>
      </c>
      <c r="AL8" s="12"/>
      <c r="AM8" s="12" t="n">
        <v>454</v>
      </c>
      <c r="AN8" s="12" t="n">
        <v>685</v>
      </c>
      <c r="AO8" s="12" t="n">
        <v>124</v>
      </c>
      <c r="AP8" s="12"/>
      <c r="AQ8" s="12" t="n">
        <v>468</v>
      </c>
      <c r="AR8" s="12" t="n">
        <v>469</v>
      </c>
      <c r="AS8" s="12" t="n">
        <v>533</v>
      </c>
      <c r="AT8" s="12" t="n">
        <v>249</v>
      </c>
      <c r="AU8" s="12" t="n">
        <v>21</v>
      </c>
    </row>
    <row r="9">
      <c r="B9" s="20" t="s">
        <v>348</v>
      </c>
      <c r="C9" s="19" t="n">
        <v>0.161557721361254</v>
      </c>
      <c r="D9" s="19" t="n">
        <v>0.155173252483738</v>
      </c>
      <c r="E9" s="19" t="n">
        <v>0.168466846165493</v>
      </c>
      <c r="F9" s="19"/>
      <c r="G9" s="19" t="n">
        <v>0.204458850391084</v>
      </c>
      <c r="H9" s="19" t="n">
        <v>0.212648597694331</v>
      </c>
      <c r="I9" s="19" t="n">
        <v>0.167732108556877</v>
      </c>
      <c r="J9" s="19" t="n">
        <v>0.124749709510604</v>
      </c>
      <c r="K9" s="19" t="n">
        <v>0.129625484212533</v>
      </c>
      <c r="L9" s="19" t="n">
        <v>0.148606296974675</v>
      </c>
      <c r="M9" s="19"/>
      <c r="N9" s="19" t="n">
        <v>0.166296057039936</v>
      </c>
      <c r="O9" s="19" t="n">
        <v>0.158004366418641</v>
      </c>
      <c r="P9" s="19" t="n">
        <v>0.166172936381477</v>
      </c>
      <c r="Q9" s="19" t="n">
        <v>0.158020218117022</v>
      </c>
      <c r="R9" s="19"/>
      <c r="S9" s="19" t="n">
        <v>0.156425366484879</v>
      </c>
      <c r="T9" s="19" t="n">
        <v>0.14608807329038</v>
      </c>
      <c r="U9" s="19" t="n">
        <v>0.120901988698112</v>
      </c>
      <c r="V9" s="19" t="n">
        <v>0.125482803375011</v>
      </c>
      <c r="W9" s="19" t="n">
        <v>0.168180069380158</v>
      </c>
      <c r="X9" s="19" t="n">
        <v>0.155499827599104</v>
      </c>
      <c r="Y9" s="19" t="n">
        <v>0.161515622756225</v>
      </c>
      <c r="Z9" s="19" t="n">
        <v>0.181363984898772</v>
      </c>
      <c r="AA9" s="19" t="n">
        <v>0.242756515341139</v>
      </c>
      <c r="AB9" s="19"/>
      <c r="AC9" s="19" t="n">
        <v>0.162740377217849</v>
      </c>
      <c r="AD9" s="19" t="n">
        <v>0.134683298231516</v>
      </c>
      <c r="AE9" s="19" t="n">
        <v>0.224978978581159</v>
      </c>
      <c r="AF9" s="19"/>
      <c r="AG9" s="19" t="n">
        <v>0.178280645199242</v>
      </c>
      <c r="AH9" s="19" t="n">
        <v>0.154971377864743</v>
      </c>
      <c r="AI9" s="19" t="n">
        <v>0.105921566845222</v>
      </c>
      <c r="AJ9" s="19" t="n">
        <v>0.169182201629584</v>
      </c>
      <c r="AK9" s="19" t="n">
        <v>0.178838011162898</v>
      </c>
      <c r="AL9" s="19"/>
      <c r="AM9" s="19" t="n">
        <v>0.209764723811956</v>
      </c>
      <c r="AN9" s="19" t="n">
        <v>0.175375891665756</v>
      </c>
      <c r="AO9" s="19" t="n">
        <v>0.134977223583679</v>
      </c>
      <c r="AP9" s="19"/>
      <c r="AQ9" s="19" t="n">
        <v>0.138482089087597</v>
      </c>
      <c r="AR9" s="19" t="n">
        <v>0.156890119406575</v>
      </c>
      <c r="AS9" s="19" t="n">
        <v>0.191868328075483</v>
      </c>
      <c r="AT9" s="19" t="n">
        <v>0.161627713432182</v>
      </c>
      <c r="AU9" s="19" t="n">
        <v>0.29793315883653</v>
      </c>
    </row>
    <row r="10">
      <c r="B10" s="20" t="s">
        <v>349</v>
      </c>
      <c r="C10" s="19" t="n">
        <v>0.448507132108653</v>
      </c>
      <c r="D10" s="19" t="n">
        <v>0.449572439358794</v>
      </c>
      <c r="E10" s="19" t="n">
        <v>0.445963232269009</v>
      </c>
      <c r="F10" s="19"/>
      <c r="G10" s="19" t="n">
        <v>0.3796749205349</v>
      </c>
      <c r="H10" s="19" t="n">
        <v>0.437552285537899</v>
      </c>
      <c r="I10" s="19" t="n">
        <v>0.426844461655487</v>
      </c>
      <c r="J10" s="19" t="n">
        <v>0.476238998989211</v>
      </c>
      <c r="K10" s="19" t="n">
        <v>0.45420217363112</v>
      </c>
      <c r="L10" s="19" t="n">
        <v>0.479152506823946</v>
      </c>
      <c r="M10" s="19"/>
      <c r="N10" s="19" t="n">
        <v>0.483999715460554</v>
      </c>
      <c r="O10" s="19" t="n">
        <v>0.431980070018697</v>
      </c>
      <c r="P10" s="19" t="n">
        <v>0.445324059432026</v>
      </c>
      <c r="Q10" s="19" t="n">
        <v>0.43316566861097</v>
      </c>
      <c r="R10" s="19"/>
      <c r="S10" s="19" t="n">
        <v>0.447601792976009</v>
      </c>
      <c r="T10" s="19" t="n">
        <v>0.441491546286743</v>
      </c>
      <c r="U10" s="19" t="n">
        <v>0.478197346146374</v>
      </c>
      <c r="V10" s="19" t="n">
        <v>0.449537993377681</v>
      </c>
      <c r="W10" s="19" t="n">
        <v>0.474628517025631</v>
      </c>
      <c r="X10" s="19" t="n">
        <v>0.449744921485197</v>
      </c>
      <c r="Y10" s="19" t="n">
        <v>0.402113305853037</v>
      </c>
      <c r="Z10" s="19" t="n">
        <v>0.469839882872349</v>
      </c>
      <c r="AA10" s="19" t="n">
        <v>0.442867394416662</v>
      </c>
      <c r="AB10" s="19"/>
      <c r="AC10" s="19" t="n">
        <v>0.45324026482641</v>
      </c>
      <c r="AD10" s="19" t="n">
        <v>0.486123623356232</v>
      </c>
      <c r="AE10" s="19" t="n">
        <v>0.372090973863425</v>
      </c>
      <c r="AF10" s="19"/>
      <c r="AG10" s="19" t="n">
        <v>0.499794549605155</v>
      </c>
      <c r="AH10" s="19" t="n">
        <v>0.446765478973068</v>
      </c>
      <c r="AI10" s="19" t="n">
        <v>0.437405698728976</v>
      </c>
      <c r="AJ10" s="19" t="n">
        <v>0.321321554550548</v>
      </c>
      <c r="AK10" s="19" t="n">
        <v>0.326010986254031</v>
      </c>
      <c r="AL10" s="19"/>
      <c r="AM10" s="19" t="n">
        <v>0.486679545827218</v>
      </c>
      <c r="AN10" s="19" t="n">
        <v>0.43072469176775</v>
      </c>
      <c r="AO10" s="19" t="n">
        <v>0.461042881622249</v>
      </c>
      <c r="AP10" s="19"/>
      <c r="AQ10" s="19" t="n">
        <v>0.417911233532266</v>
      </c>
      <c r="AR10" s="19" t="n">
        <v>0.447333831885615</v>
      </c>
      <c r="AS10" s="19" t="n">
        <v>0.445456994438132</v>
      </c>
      <c r="AT10" s="19" t="n">
        <v>0.486004728691174</v>
      </c>
      <c r="AU10" s="19" t="n">
        <v>0.426028456297781</v>
      </c>
    </row>
    <row r="11">
      <c r="B11" s="20" t="s">
        <v>350</v>
      </c>
      <c r="C11" s="19" t="n">
        <v>0.187521442034488</v>
      </c>
      <c r="D11" s="19" t="n">
        <v>0.200265032479383</v>
      </c>
      <c r="E11" s="19" t="n">
        <v>0.175883093761876</v>
      </c>
      <c r="F11" s="19"/>
      <c r="G11" s="19" t="n">
        <v>0.218444483589384</v>
      </c>
      <c r="H11" s="19" t="n">
        <v>0.226278145474813</v>
      </c>
      <c r="I11" s="19" t="n">
        <v>0.189368776005461</v>
      </c>
      <c r="J11" s="19" t="n">
        <v>0.211547994136473</v>
      </c>
      <c r="K11" s="19" t="n">
        <v>0.1554282705457</v>
      </c>
      <c r="L11" s="19" t="n">
        <v>0.148720806023494</v>
      </c>
      <c r="M11" s="19"/>
      <c r="N11" s="19" t="n">
        <v>0.143264322028318</v>
      </c>
      <c r="O11" s="19" t="n">
        <v>0.192465836561079</v>
      </c>
      <c r="P11" s="19" t="n">
        <v>0.208524173408204</v>
      </c>
      <c r="Q11" s="19" t="n">
        <v>0.211902353013929</v>
      </c>
      <c r="R11" s="19"/>
      <c r="S11" s="19" t="n">
        <v>0.225439543788242</v>
      </c>
      <c r="T11" s="19" t="n">
        <v>0.157531086997538</v>
      </c>
      <c r="U11" s="19" t="n">
        <v>0.198385906399645</v>
      </c>
      <c r="V11" s="19" t="n">
        <v>0.21424447427835</v>
      </c>
      <c r="W11" s="19" t="n">
        <v>0.176794608717406</v>
      </c>
      <c r="X11" s="19" t="n">
        <v>0.152344942865494</v>
      </c>
      <c r="Y11" s="19" t="n">
        <v>0.196076651777369</v>
      </c>
      <c r="Z11" s="19" t="n">
        <v>0.160963879062737</v>
      </c>
      <c r="AA11" s="19" t="n">
        <v>0.187307687212375</v>
      </c>
      <c r="AB11" s="19"/>
      <c r="AC11" s="19" t="n">
        <v>0.181252837785211</v>
      </c>
      <c r="AD11" s="19" t="n">
        <v>0.18338335430171</v>
      </c>
      <c r="AE11" s="19" t="n">
        <v>0.201100808671997</v>
      </c>
      <c r="AF11" s="19"/>
      <c r="AG11" s="19" t="n">
        <v>0.16285361304546</v>
      </c>
      <c r="AH11" s="19" t="n">
        <v>0.205383711432967</v>
      </c>
      <c r="AI11" s="19" t="n">
        <v>0.173150060273595</v>
      </c>
      <c r="AJ11" s="19" t="n">
        <v>0.187343767726134</v>
      </c>
      <c r="AK11" s="19" t="n">
        <v>0.245648746001774</v>
      </c>
      <c r="AL11" s="19"/>
      <c r="AM11" s="19" t="n">
        <v>0.175340287540339</v>
      </c>
      <c r="AN11" s="19" t="n">
        <v>0.207232656688272</v>
      </c>
      <c r="AO11" s="19" t="n">
        <v>0.146859629862762</v>
      </c>
      <c r="AP11" s="19"/>
      <c r="AQ11" s="19" t="n">
        <v>0.236693728118732</v>
      </c>
      <c r="AR11" s="19" t="n">
        <v>0.193414783793506</v>
      </c>
      <c r="AS11" s="19" t="n">
        <v>0.163589590191208</v>
      </c>
      <c r="AT11" s="19" t="n">
        <v>0.152788801734109</v>
      </c>
      <c r="AU11" s="19" t="n">
        <v>0.0380329855774205</v>
      </c>
    </row>
    <row r="12">
      <c r="B12" s="20" t="s">
        <v>351</v>
      </c>
      <c r="C12" s="19" t="n">
        <v>0.047403968859745</v>
      </c>
      <c r="D12" s="19" t="n">
        <v>0.0535843076726666</v>
      </c>
      <c r="E12" s="19" t="n">
        <v>0.0418989870607292</v>
      </c>
      <c r="F12" s="19"/>
      <c r="G12" s="19" t="n">
        <v>0.0692401171257968</v>
      </c>
      <c r="H12" s="19" t="n">
        <v>0.040230029594266</v>
      </c>
      <c r="I12" s="19" t="n">
        <v>0.0416969884927201</v>
      </c>
      <c r="J12" s="19" t="n">
        <v>0.0439904838105778</v>
      </c>
      <c r="K12" s="19" t="n">
        <v>0.0505856533525405</v>
      </c>
      <c r="L12" s="19" t="n">
        <v>0.0469593587194227</v>
      </c>
      <c r="M12" s="19"/>
      <c r="N12" s="19" t="n">
        <v>0.0604725785318842</v>
      </c>
      <c r="O12" s="19" t="n">
        <v>0.0514870110751026</v>
      </c>
      <c r="P12" s="19" t="n">
        <v>0.0413051935002709</v>
      </c>
      <c r="Q12" s="19" t="n">
        <v>0.031048075174288</v>
      </c>
      <c r="R12" s="19"/>
      <c r="S12" s="19" t="n">
        <v>0.0583463564170921</v>
      </c>
      <c r="T12" s="19" t="n">
        <v>0.0684806176084246</v>
      </c>
      <c r="U12" s="19" t="n">
        <v>0.0351990338194021</v>
      </c>
      <c r="V12" s="19" t="n">
        <v>0.041668119052475</v>
      </c>
      <c r="W12" s="19" t="n">
        <v>0.0297780873699558</v>
      </c>
      <c r="X12" s="19" t="n">
        <v>0.0504360289890331</v>
      </c>
      <c r="Y12" s="19" t="n">
        <v>0.0673702236483125</v>
      </c>
      <c r="Z12" s="19" t="n">
        <v>0.0218722021468335</v>
      </c>
      <c r="AA12" s="19" t="n">
        <v>0.025991046104498</v>
      </c>
      <c r="AB12" s="19"/>
      <c r="AC12" s="19" t="n">
        <v>0.0527714794008834</v>
      </c>
      <c r="AD12" s="19" t="n">
        <v>0.0473113674455093</v>
      </c>
      <c r="AE12" s="19" t="n">
        <v>0.0316131421173948</v>
      </c>
      <c r="AF12" s="19"/>
      <c r="AG12" s="19" t="n">
        <v>0.0295228058664126</v>
      </c>
      <c r="AH12" s="19" t="n">
        <v>0.0548666025169135</v>
      </c>
      <c r="AI12" s="19" t="n">
        <v>0.050756411013553</v>
      </c>
      <c r="AJ12" s="19" t="n">
        <v>0.169817173699431</v>
      </c>
      <c r="AK12" s="19" t="n">
        <v>0.0484209144476757</v>
      </c>
      <c r="AL12" s="19"/>
      <c r="AM12" s="19" t="n">
        <v>0.0247487144424089</v>
      </c>
      <c r="AN12" s="19" t="n">
        <v>0.057742472662612</v>
      </c>
      <c r="AO12" s="19" t="n">
        <v>0.056300203684591</v>
      </c>
      <c r="AP12" s="19"/>
      <c r="AQ12" s="19" t="n">
        <v>0.0393040119890397</v>
      </c>
      <c r="AR12" s="19" t="n">
        <v>0.0436440345944022</v>
      </c>
      <c r="AS12" s="19" t="n">
        <v>0.0535359570175207</v>
      </c>
      <c r="AT12" s="19" t="n">
        <v>0.0739004811812229</v>
      </c>
      <c r="AU12" s="19" t="n">
        <v>0.0730196038128745</v>
      </c>
    </row>
    <row r="13">
      <c r="B13" s="20" t="s">
        <v>352</v>
      </c>
      <c r="C13" s="19" t="n">
        <v>0.0189862894766673</v>
      </c>
      <c r="D13" s="19" t="n">
        <v>0.0209487168165548</v>
      </c>
      <c r="E13" s="19" t="n">
        <v>0.0164153074165633</v>
      </c>
      <c r="F13" s="19"/>
      <c r="G13" s="19" t="n">
        <v>0.0638668772336012</v>
      </c>
      <c r="H13" s="19" t="n">
        <v>0.00432294814051709</v>
      </c>
      <c r="I13" s="19" t="n">
        <v>0.0150478053160875</v>
      </c>
      <c r="J13" s="19" t="n">
        <v>0.0113510113471706</v>
      </c>
      <c r="K13" s="19" t="n">
        <v>0.024148421864621</v>
      </c>
      <c r="L13" s="19" t="n">
        <v>0.0139647632089626</v>
      </c>
      <c r="M13" s="19"/>
      <c r="N13" s="19" t="n">
        <v>0.0192182227221539</v>
      </c>
      <c r="O13" s="19" t="n">
        <v>0.0195432612486729</v>
      </c>
      <c r="P13" s="19" t="n">
        <v>0.0177742336485718</v>
      </c>
      <c r="Q13" s="19" t="n">
        <v>0.0194498815875561</v>
      </c>
      <c r="R13" s="19"/>
      <c r="S13" s="19" t="n">
        <v>0.00511697294859506</v>
      </c>
      <c r="T13" s="19" t="n">
        <v>0.0209353343290541</v>
      </c>
      <c r="U13" s="19" t="n">
        <v>0.0153278421520734</v>
      </c>
      <c r="V13" s="19" t="n">
        <v>0.00894940808492881</v>
      </c>
      <c r="W13" s="19" t="n">
        <v>0.022025804921287</v>
      </c>
      <c r="X13" s="19" t="n">
        <v>0.0210920237733821</v>
      </c>
      <c r="Y13" s="19" t="n">
        <v>0.0506166659861698</v>
      </c>
      <c r="Z13" s="19" t="n">
        <v>0.0322358815886884</v>
      </c>
      <c r="AA13" s="19" t="n">
        <v>0.0120741138340311</v>
      </c>
      <c r="AB13" s="19"/>
      <c r="AC13" s="19" t="n">
        <v>0.0166448619402643</v>
      </c>
      <c r="AD13" s="19" t="n">
        <v>0.0168362766229634</v>
      </c>
      <c r="AE13" s="19" t="n">
        <v>0.017899627248308</v>
      </c>
      <c r="AF13" s="19"/>
      <c r="AG13" s="19" t="n">
        <v>0.0086910937560792</v>
      </c>
      <c r="AH13" s="19" t="n">
        <v>0.0314923089381927</v>
      </c>
      <c r="AI13" s="19" t="n">
        <v>0.0189284264277972</v>
      </c>
      <c r="AJ13" s="19" t="n">
        <v>0.060019565609775</v>
      </c>
      <c r="AK13" s="19" t="n">
        <v>0.0119552520658858</v>
      </c>
      <c r="AL13" s="19"/>
      <c r="AM13" s="19" t="n">
        <v>0.00469092227073062</v>
      </c>
      <c r="AN13" s="19" t="n">
        <v>0.0317373964328843</v>
      </c>
      <c r="AO13" s="19" t="n">
        <v>0.0229165968704499</v>
      </c>
      <c r="AP13" s="19"/>
      <c r="AQ13" s="19" t="n">
        <v>0.0186953642422807</v>
      </c>
      <c r="AR13" s="19" t="n">
        <v>0.0273172828080366</v>
      </c>
      <c r="AS13" s="19" t="n">
        <v>0.011771835536638</v>
      </c>
      <c r="AT13" s="19" t="n">
        <v>0.0219466659674845</v>
      </c>
      <c r="AU13" s="19" t="n">
        <v>0.0317794927627746</v>
      </c>
    </row>
    <row r="14">
      <c r="B14" s="20" t="s">
        <v>88</v>
      </c>
      <c r="C14" s="21" t="n">
        <v>0.136023446159192</v>
      </c>
      <c r="D14" s="21" t="n">
        <v>0.120456251188864</v>
      </c>
      <c r="E14" s="21" t="n">
        <v>0.151372533326329</v>
      </c>
      <c r="F14" s="21"/>
      <c r="G14" s="21" t="n">
        <v>0.0643147511252344</v>
      </c>
      <c r="H14" s="21" t="n">
        <v>0.0789679935581743</v>
      </c>
      <c r="I14" s="21" t="n">
        <v>0.159309859973367</v>
      </c>
      <c r="J14" s="21" t="n">
        <v>0.132121802205963</v>
      </c>
      <c r="K14" s="21" t="n">
        <v>0.186009996393485</v>
      </c>
      <c r="L14" s="21" t="n">
        <v>0.1625962682495</v>
      </c>
      <c r="M14" s="21"/>
      <c r="N14" s="21" t="n">
        <v>0.126749104217155</v>
      </c>
      <c r="O14" s="21" t="n">
        <v>0.146519454677807</v>
      </c>
      <c r="P14" s="21" t="n">
        <v>0.12089940362945</v>
      </c>
      <c r="Q14" s="21" t="n">
        <v>0.146413803496236</v>
      </c>
      <c r="R14" s="21"/>
      <c r="S14" s="21" t="n">
        <v>0.107069967385184</v>
      </c>
      <c r="T14" s="21" t="n">
        <v>0.16547334148786</v>
      </c>
      <c r="U14" s="21" t="n">
        <v>0.151987882784393</v>
      </c>
      <c r="V14" s="21" t="n">
        <v>0.160117201831554</v>
      </c>
      <c r="W14" s="21" t="n">
        <v>0.128592912585563</v>
      </c>
      <c r="X14" s="21" t="n">
        <v>0.17088225528779</v>
      </c>
      <c r="Y14" s="21" t="n">
        <v>0.122307529978887</v>
      </c>
      <c r="Z14" s="21" t="n">
        <v>0.133724169430621</v>
      </c>
      <c r="AA14" s="21" t="n">
        <v>0.089003243091295</v>
      </c>
      <c r="AB14" s="21"/>
      <c r="AC14" s="21" t="n">
        <v>0.133350178829383</v>
      </c>
      <c r="AD14" s="21" t="n">
        <v>0.13166208004207</v>
      </c>
      <c r="AE14" s="21" t="n">
        <v>0.152316469517716</v>
      </c>
      <c r="AF14" s="21"/>
      <c r="AG14" s="21" t="n">
        <v>0.120857292527651</v>
      </c>
      <c r="AH14" s="21" t="n">
        <v>0.106520520274116</v>
      </c>
      <c r="AI14" s="21" t="n">
        <v>0.213837836710857</v>
      </c>
      <c r="AJ14" s="21" t="n">
        <v>0.092315736784528</v>
      </c>
      <c r="AK14" s="21" t="n">
        <v>0.189126090067736</v>
      </c>
      <c r="AL14" s="21"/>
      <c r="AM14" s="21" t="n">
        <v>0.0987758061073471</v>
      </c>
      <c r="AN14" s="21" t="n">
        <v>0.097186890782726</v>
      </c>
      <c r="AO14" s="21" t="n">
        <v>0.177903464376269</v>
      </c>
      <c r="AP14" s="21"/>
      <c r="AQ14" s="21" t="n">
        <v>0.148913573030084</v>
      </c>
      <c r="AR14" s="21" t="n">
        <v>0.131399947511865</v>
      </c>
      <c r="AS14" s="21" t="n">
        <v>0.133777294741019</v>
      </c>
      <c r="AT14" s="21" t="n">
        <v>0.103731608993827</v>
      </c>
      <c r="AU14" s="21" t="n">
        <v>0.133206302712619</v>
      </c>
    </row>
    <row r="15">
      <c r="B15" s="18"/>
    </row>
    <row r="16">
      <c r="B16" t="s">
        <v>80</v>
      </c>
    </row>
    <row r="17">
      <c r="B17" t="s">
        <v>81</v>
      </c>
    </row>
    <row r="19">
      <c r="B19" s="9" t="str">
        <f>=HYPERLINK("#'Contents'!A1", "Return to Contents")</f>
      </c>
    </row>
  </sheetData>
  <mergeCells count="9">
    <mergeCell ref="D5:E5"/>
    <mergeCell ref="G5:L5"/>
    <mergeCell ref="N5:Q5"/>
    <mergeCell ref="S5:AA5"/>
    <mergeCell ref="AC5:AE5"/>
    <mergeCell ref="AG5:AK5"/>
    <mergeCell ref="AM5:AO5"/>
    <mergeCell ref="AQ5:AU5"/>
    <mergeCell ref="D2:AO2"/>
  </mergeCells>
  <pageMargins left="0.7" right="0.7" top="0.75" bottom="0.75" header="0.3" footer="0.3"/>
  <pageSetup paperSize="9" orientation="portrait" horizontalDpi="300" verticalDpi="300" r:id="rId2"/>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sheetData>
    <row r="3">
      <c r="J3" t="s">
        <v>355</v>
      </c>
      <c r="K3" t="s">
        <v>356</v>
      </c>
      <c r="L3" t="s">
        <v>357</v>
      </c>
      <c r="M3" t="s">
        <v>358</v>
      </c>
      <c r="N3" t="s">
        <v>359</v>
      </c>
      <c r="O3" t="s">
        <v>360</v>
      </c>
      <c r="P3" t="s">
        <v>361</v>
      </c>
      <c r="Q3" t="s">
        <v>362</v>
      </c>
      <c r="R3" t="s">
        <v>363</v>
      </c>
      <c r="S3" t="s">
        <v>364</v>
      </c>
    </row>
    <row r="4">
      <c r="J4" t="s">
        <v>365</v>
      </c>
      <c r="K4" t="s">
        <v>366</v>
      </c>
      <c r="L4" t="s">
        <v>367</v>
      </c>
      <c r="M4" t="s">
        <v>368</v>
      </c>
      <c r="N4" t="s">
        <v>369</v>
      </c>
      <c r="O4" t="s">
        <v>370</v>
      </c>
      <c r="P4" t="s">
        <v>371</v>
      </c>
      <c r="Q4" t="s">
        <v>372</v>
      </c>
      <c r="R4" t="s">
        <v>373</v>
      </c>
      <c r="S4" t="s">
        <v>374</v>
      </c>
    </row>
    <row r="5">
      <c r="J5" t="s">
        <v>375</v>
      </c>
      <c r="K5" t="s">
        <v>376</v>
      </c>
      <c r="L5" t="s">
        <v>377</v>
      </c>
      <c r="M5" t="s">
        <v>378</v>
      </c>
      <c r="N5" t="s">
        <v>31</v>
      </c>
      <c r="O5" t="s">
        <v>379</v>
      </c>
      <c r="P5" t="s">
        <v>380</v>
      </c>
      <c r="Q5" t="s">
        <v>381</v>
      </c>
      <c r="R5" t="s">
        <v>382</v>
      </c>
      <c r="S5" t="s">
        <v>383</v>
      </c>
    </row>
    <row r="6">
      <c r="J6" t="s">
        <v>384</v>
      </c>
      <c r="K6" t="s">
        <v>385</v>
      </c>
      <c r="L6" t="s">
        <v>386</v>
      </c>
      <c r="M6" t="s">
        <v>387</v>
      </c>
      <c r="N6" t="s">
        <v>388</v>
      </c>
      <c r="O6" t="s">
        <v>389</v>
      </c>
      <c r="P6" t="s">
        <v>390</v>
      </c>
      <c r="Q6" t="s">
        <v>391</v>
      </c>
      <c r="R6" t="s">
        <v>392</v>
      </c>
      <c r="S6" t="s">
        <v>393</v>
      </c>
    </row>
    <row r="7">
      <c r="J7" t="s">
        <v>394</v>
      </c>
      <c r="K7" t="s">
        <v>395</v>
      </c>
      <c r="L7" t="s">
        <v>396</v>
      </c>
      <c r="M7" t="s">
        <v>397</v>
      </c>
      <c r="N7" t="s">
        <v>398</v>
      </c>
      <c r="O7" t="s">
        <v>399</v>
      </c>
      <c r="P7" t="s">
        <v>400</v>
      </c>
      <c r="Q7" t="s">
        <v>401</v>
      </c>
      <c r="R7" t="s">
        <v>402</v>
      </c>
      <c r="S7" t="s">
        <v>403</v>
      </c>
    </row>
    <row r="8">
      <c r="J8" t="s">
        <v>404</v>
      </c>
      <c r="K8" t="s">
        <v>405</v>
      </c>
      <c r="L8" t="s">
        <v>406</v>
      </c>
      <c r="M8" t="s">
        <v>407</v>
      </c>
      <c r="N8" t="s">
        <v>408</v>
      </c>
      <c r="O8" t="s">
        <v>409</v>
      </c>
      <c r="P8" t="s">
        <v>410</v>
      </c>
      <c r="Q8" t="s">
        <v>411</v>
      </c>
      <c r="R8" t="s">
        <v>412</v>
      </c>
      <c r="S8" t="s">
        <v>413</v>
      </c>
    </row>
    <row r="9">
      <c r="J9" t="s">
        <v>414</v>
      </c>
      <c r="K9" t="s">
        <v>44</v>
      </c>
      <c r="L9" t="s">
        <v>415</v>
      </c>
      <c r="M9" t="s">
        <v>416</v>
      </c>
      <c r="N9" t="s">
        <v>417</v>
      </c>
      <c r="O9" t="s">
        <v>418</v>
      </c>
      <c r="P9" t="s">
        <v>419</v>
      </c>
      <c r="Q9" t="s">
        <v>420</v>
      </c>
      <c r="R9" t="s">
        <v>421</v>
      </c>
      <c r="S9" t="s">
        <v>43</v>
      </c>
    </row>
    <row r="10">
      <c r="J10" t="s">
        <v>422</v>
      </c>
      <c r="K10" t="s">
        <v>423</v>
      </c>
      <c r="L10" t="s">
        <v>424</v>
      </c>
      <c r="M10" t="s">
        <v>425</v>
      </c>
      <c r="N10" t="s">
        <v>426</v>
      </c>
      <c r="O10" t="s">
        <v>427</v>
      </c>
      <c r="P10" t="s">
        <v>428</v>
      </c>
      <c r="Q10" t="s">
        <v>429</v>
      </c>
      <c r="R10" t="s">
        <v>430</v>
      </c>
      <c r="S10" t="s">
        <v>431</v>
      </c>
    </row>
    <row r="11">
      <c r="J11" t="s">
        <v>432</v>
      </c>
      <c r="K11" t="s">
        <v>433</v>
      </c>
      <c r="L11" t="s">
        <v>434</v>
      </c>
      <c r="M11" t="s">
        <v>435</v>
      </c>
      <c r="N11" t="s">
        <v>436</v>
      </c>
      <c r="O11" t="s">
        <v>437</v>
      </c>
      <c r="P11" t="s">
        <v>438</v>
      </c>
      <c r="Q11" t="s">
        <v>439</v>
      </c>
      <c r="R11" t="s">
        <v>440</v>
      </c>
      <c r="S11" t="s">
        <v>441</v>
      </c>
    </row>
    <row r="12">
      <c r="J12" t="s">
        <v>442</v>
      </c>
      <c r="K12" t="s">
        <v>443</v>
      </c>
      <c r="L12" t="s">
        <v>444</v>
      </c>
      <c r="M12" t="s">
        <v>445</v>
      </c>
      <c r="N12" t="s">
        <v>446</v>
      </c>
      <c r="O12" t="s">
        <v>447</v>
      </c>
      <c r="P12" t="s">
        <v>448</v>
      </c>
      <c r="Q12" t="s">
        <v>449</v>
      </c>
      <c r="R12" t="s">
        <v>450</v>
      </c>
      <c r="S12" t="s">
        <v>451</v>
      </c>
    </row>
    <row r="13">
      <c r="J13" t="s">
        <v>452</v>
      </c>
      <c r="K13" t="s">
        <v>453</v>
      </c>
      <c r="L13" t="s">
        <v>454</v>
      </c>
      <c r="M13" t="s">
        <v>455</v>
      </c>
      <c r="N13" t="s">
        <v>456</v>
      </c>
      <c r="O13" t="s">
        <v>457</v>
      </c>
      <c r="P13" t="s">
        <v>458</v>
      </c>
      <c r="Q13" t="s">
        <v>459</v>
      </c>
      <c r="R13" t="s">
        <v>460</v>
      </c>
      <c r="S13" t="s">
        <v>461</v>
      </c>
    </row>
    <row r="14">
      <c r="J14" t="s">
        <v>462</v>
      </c>
      <c r="K14" t="s">
        <v>463</v>
      </c>
      <c r="L14" t="s">
        <v>464</v>
      </c>
      <c r="M14" t="s">
        <v>465</v>
      </c>
      <c r="N14" t="s">
        <v>466</v>
      </c>
      <c r="O14" t="s">
        <v>467</v>
      </c>
      <c r="P14" t="s">
        <v>468</v>
      </c>
      <c r="Q14" t="s">
        <v>469</v>
      </c>
      <c r="R14" t="s">
        <v>470</v>
      </c>
      <c r="S14" t="s">
        <v>471</v>
      </c>
    </row>
    <row r="15">
      <c r="J15" t="s">
        <v>472</v>
      </c>
      <c r="K15" t="s">
        <v>473</v>
      </c>
      <c r="L15" t="s">
        <v>474</v>
      </c>
      <c r="M15" t="s">
        <v>475</v>
      </c>
      <c r="N15" t="s">
        <v>476</v>
      </c>
      <c r="O15" t="s">
        <v>477</v>
      </c>
      <c r="P15" t="s">
        <v>478</v>
      </c>
      <c r="Q15" t="s">
        <v>479</v>
      </c>
      <c r="R15" t="s">
        <v>480</v>
      </c>
      <c r="S15" t="s">
        <v>481</v>
      </c>
    </row>
    <row r="16">
      <c r="J16" t="s">
        <v>482</v>
      </c>
      <c r="K16" t="s">
        <v>483</v>
      </c>
      <c r="L16" t="s">
        <v>484</v>
      </c>
      <c r="M16" t="s">
        <v>485</v>
      </c>
      <c r="N16" t="s">
        <v>486</v>
      </c>
      <c r="O16" t="s">
        <v>487</v>
      </c>
      <c r="P16" t="s">
        <v>488</v>
      </c>
      <c r="Q16" t="s">
        <v>489</v>
      </c>
      <c r="R16" t="s">
        <v>490</v>
      </c>
      <c r="S16" t="s">
        <v>491</v>
      </c>
    </row>
    <row r="17">
      <c r="J17" t="s">
        <v>492</v>
      </c>
      <c r="K17" t="s">
        <v>493</v>
      </c>
      <c r="L17" t="s">
        <v>494</v>
      </c>
      <c r="M17" t="s">
        <v>495</v>
      </c>
      <c r="N17" t="s">
        <v>496</v>
      </c>
      <c r="O17" t="s">
        <v>497</v>
      </c>
      <c r="P17" t="s">
        <v>498</v>
      </c>
      <c r="Q17" t="s">
        <v>499</v>
      </c>
      <c r="R17" t="s">
        <v>500</v>
      </c>
      <c r="S17" t="s">
        <v>501</v>
      </c>
    </row>
    <row r="18">
      <c r="J18" t="s">
        <v>502</v>
      </c>
      <c r="K18" t="s">
        <v>503</v>
      </c>
      <c r="L18" t="s">
        <v>504</v>
      </c>
      <c r="M18" t="s">
        <v>505</v>
      </c>
      <c r="N18" t="s">
        <v>506</v>
      </c>
      <c r="O18" t="s">
        <v>507</v>
      </c>
      <c r="P18" t="s">
        <v>508</v>
      </c>
      <c r="Q18" t="s">
        <v>509</v>
      </c>
      <c r="R18" t="s">
        <v>510</v>
      </c>
      <c r="S18" t="s">
        <v>511</v>
      </c>
    </row>
    <row r="19">
      <c r="J19" t="s">
        <v>512</v>
      </c>
      <c r="K19" t="s">
        <v>513</v>
      </c>
      <c r="L19" t="s">
        <v>514</v>
      </c>
      <c r="M19" t="s">
        <v>515</v>
      </c>
      <c r="N19" t="s">
        <v>516</v>
      </c>
      <c r="O19" t="s">
        <v>517</v>
      </c>
      <c r="P19" t="s">
        <v>518</v>
      </c>
      <c r="Q19" t="s">
        <v>519</v>
      </c>
      <c r="R19" t="s">
        <v>520</v>
      </c>
      <c r="S19" t="s">
        <v>521</v>
      </c>
    </row>
    <row r="20">
      <c r="J20" t="s">
        <v>522</v>
      </c>
      <c r="K20" t="s">
        <v>523</v>
      </c>
      <c r="L20" t="s">
        <v>524</v>
      </c>
      <c r="M20" t="s">
        <v>525</v>
      </c>
      <c r="N20" t="s">
        <v>526</v>
      </c>
      <c r="O20" t="s">
        <v>527</v>
      </c>
      <c r="P20" t="s">
        <v>528</v>
      </c>
      <c r="Q20" t="s">
        <v>529</v>
      </c>
      <c r="R20" t="s">
        <v>530</v>
      </c>
      <c r="S20" t="s">
        <v>15</v>
      </c>
    </row>
    <row r="21">
      <c r="J21" t="s">
        <v>531</v>
      </c>
      <c r="K21" t="s">
        <v>532</v>
      </c>
      <c r="L21" t="s">
        <v>533</v>
      </c>
      <c r="M21" t="s">
        <v>534</v>
      </c>
      <c r="N21" t="s">
        <v>535</v>
      </c>
      <c r="O21" t="s">
        <v>536</v>
      </c>
      <c r="P21" t="s">
        <v>537</v>
      </c>
      <c r="Q21" t="s">
        <v>538</v>
      </c>
      <c r="R21" t="s">
        <v>539</v>
      </c>
      <c r="S21" t="s">
        <v>15</v>
      </c>
    </row>
    <row r="22">
      <c r="J22" t="s">
        <v>540</v>
      </c>
      <c r="K22" t="s">
        <v>541</v>
      </c>
      <c r="L22" t="s">
        <v>542</v>
      </c>
      <c r="M22" t="s">
        <v>543</v>
      </c>
      <c r="N22" t="s">
        <v>544</v>
      </c>
      <c r="O22" t="s">
        <v>545</v>
      </c>
      <c r="P22" t="s">
        <v>60</v>
      </c>
      <c r="Q22" t="s">
        <v>546</v>
      </c>
      <c r="R22" t="s">
        <v>547</v>
      </c>
      <c r="S22" t="s">
        <v>15</v>
      </c>
    </row>
    <row r="23">
      <c r="J23" t="s">
        <v>548</v>
      </c>
      <c r="K23" t="s">
        <v>549</v>
      </c>
      <c r="L23" t="s">
        <v>550</v>
      </c>
      <c r="M23" t="s">
        <v>551</v>
      </c>
      <c r="N23" t="s">
        <v>552</v>
      </c>
      <c r="O23" t="s">
        <v>553</v>
      </c>
      <c r="P23" t="s">
        <v>554</v>
      </c>
      <c r="Q23" t="s">
        <v>555</v>
      </c>
      <c r="R23" t="s">
        <v>556</v>
      </c>
      <c r="S23" t="s">
        <v>15</v>
      </c>
    </row>
    <row r="24">
      <c r="J24" t="s">
        <v>557</v>
      </c>
      <c r="K24" t="s">
        <v>558</v>
      </c>
      <c r="L24" t="s">
        <v>559</v>
      </c>
      <c r="M24" t="s">
        <v>560</v>
      </c>
      <c r="N24" t="s">
        <v>561</v>
      </c>
      <c r="O24" t="s">
        <v>562</v>
      </c>
      <c r="P24" t="s">
        <v>563</v>
      </c>
      <c r="Q24" t="s">
        <v>564</v>
      </c>
      <c r="R24" t="s">
        <v>565</v>
      </c>
      <c r="S24" t="s">
        <v>15</v>
      </c>
    </row>
    <row r="25">
      <c r="J25" t="s">
        <v>566</v>
      </c>
      <c r="K25" t="s">
        <v>567</v>
      </c>
      <c r="L25" t="s">
        <v>568</v>
      </c>
      <c r="M25" t="s">
        <v>569</v>
      </c>
      <c r="N25" t="s">
        <v>570</v>
      </c>
      <c r="O25" t="s">
        <v>571</v>
      </c>
      <c r="P25" t="s">
        <v>572</v>
      </c>
      <c r="Q25" t="s">
        <v>573</v>
      </c>
      <c r="R25" t="s">
        <v>574</v>
      </c>
      <c r="S25" t="s">
        <v>15</v>
      </c>
    </row>
    <row r="26">
      <c r="J26" t="s">
        <v>575</v>
      </c>
      <c r="K26" t="s">
        <v>576</v>
      </c>
      <c r="L26" t="s">
        <v>577</v>
      </c>
      <c r="M26" t="s">
        <v>578</v>
      </c>
      <c r="N26" t="s">
        <v>579</v>
      </c>
      <c r="O26" t="s">
        <v>580</v>
      </c>
      <c r="P26" t="s">
        <v>581</v>
      </c>
      <c r="Q26" t="s">
        <v>582</v>
      </c>
      <c r="R26" t="s">
        <v>583</v>
      </c>
      <c r="S26" t="s">
        <v>15</v>
      </c>
    </row>
  </sheetData>
  <pageMargins left="0.7" right="0.7" top="0.75" bottom="0.75" header="0.3" footer="0.3"/>
  <pageSetup paperSize="9"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008D149CADAB449D711D42D55AAEA2" ma:contentTypeVersion="15" ma:contentTypeDescription="Create a new document." ma:contentTypeScope="" ma:versionID="6d2f3b6b04e3d820c9e2148c30d8fe96">
  <xsd:schema xmlns:xsd="http://www.w3.org/2001/XMLSchema" xmlns:xs="http://www.w3.org/2001/XMLSchema" xmlns:p="http://schemas.microsoft.com/office/2006/metadata/properties" xmlns:ns2="1335b7af-1ceb-4bda-93f2-8d739fb4a89b" xmlns:ns3="09c464e7-2478-4ee2-b3a0-28029b8cf323" targetNamespace="http://schemas.microsoft.com/office/2006/metadata/properties" ma:root="true" ma:fieldsID="d8756bbe499ba67538fc85e2dda920bb" ns2:_="" ns3:_="">
    <xsd:import namespace="1335b7af-1ceb-4bda-93f2-8d739fb4a89b"/>
    <xsd:import namespace="09c464e7-2478-4ee2-b3a0-28029b8cf32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35b7af-1ceb-4bda-93f2-8d739fb4a8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75d0255d-6f2f-4115-abc3-8f6f2005d1f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c464e7-2478-4ee2-b3a0-28029b8cf32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0b79497-9c27-439c-ac98-9900839d52a4}" ma:internalName="TaxCatchAll" ma:showField="CatchAllData" ma:web="09c464e7-2478-4ee2-b3a0-28029b8cf32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A1B36D-A0FF-45FE-8BAB-571150B4F0DF}"/>
</file>

<file path=customXml/itemProps2.xml><?xml version="1.0" encoding="utf-8"?>
<ds:datastoreItem xmlns:ds="http://schemas.openxmlformats.org/officeDocument/2006/customXml" ds:itemID="{D72A34E2-9E2C-4E08-97EB-DAC0A0B6AD18}"/>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bened</dc:creator>
  <cp:lastModifiedBy>bened</cp:lastModifiedBy>
  <dcterms:created xsi:type="dcterms:W3CDTF">2024-02-29T12:45:19Z</dcterms:created>
</coreProperties>
</file>